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8175" activeTab="4"/>
  </bookViews>
  <sheets>
    <sheet name="图纸完整性" sheetId="3" r:id="rId1"/>
    <sheet name="总图" sheetId="8" r:id="rId2"/>
    <sheet name="详图" sheetId="9" r:id="rId3"/>
    <sheet name="种植图" sheetId="10" r:id="rId4"/>
    <sheet name="水电结构" sheetId="6" r:id="rId5"/>
    <sheet name="总体评级" sheetId="12" r:id="rId6"/>
    <sheet name="会签" sheetId="14" r:id="rId7"/>
    <sheet name="分类统计" sheetId="11" r:id="rId8"/>
  </sheets>
  <calcPr calcId="152511"/>
</workbook>
</file>

<file path=xl/calcChain.xml><?xml version="1.0" encoding="utf-8"?>
<calcChain xmlns="http://schemas.openxmlformats.org/spreadsheetml/2006/main">
  <c r="M9" i="3" l="1"/>
  <c r="S9" i="3" s="1"/>
  <c r="O9" i="3"/>
  <c r="N9" i="3"/>
  <c r="P9" i="3" s="1"/>
  <c r="Y9" i="3" l="1"/>
  <c r="W9" i="3"/>
  <c r="V9" i="3"/>
  <c r="X9" i="3"/>
  <c r="Q9" i="3"/>
  <c r="U9" i="3"/>
  <c r="T9" i="3"/>
  <c r="R9" i="3"/>
  <c r="Z9" i="3"/>
  <c r="N8" i="3"/>
  <c r="Z8" i="3" s="1"/>
  <c r="M8" i="3"/>
  <c r="Y8" i="3" s="1"/>
  <c r="P8" i="3" l="1"/>
  <c r="X8" i="3"/>
  <c r="T8" i="3"/>
  <c r="S8" i="3"/>
  <c r="O8" i="3"/>
  <c r="W8" i="3"/>
  <c r="Q8" i="3"/>
  <c r="U8" i="3"/>
  <c r="R8" i="3"/>
  <c r="V8" i="3"/>
  <c r="N23" i="9"/>
  <c r="P23" i="9" s="1"/>
  <c r="N24" i="9"/>
  <c r="Z24" i="9" s="1"/>
  <c r="N25" i="9"/>
  <c r="P25" i="9" s="1"/>
  <c r="N26" i="9"/>
  <c r="R26" i="9" s="1"/>
  <c r="N27" i="9"/>
  <c r="V27" i="9" s="1"/>
  <c r="N28" i="9"/>
  <c r="R28" i="9" s="1"/>
  <c r="N29" i="9"/>
  <c r="P29" i="9" s="1"/>
  <c r="N30" i="9"/>
  <c r="R30" i="9" s="1"/>
  <c r="N31" i="9"/>
  <c r="V31" i="9" s="1"/>
  <c r="N32" i="9"/>
  <c r="P32" i="9" s="1"/>
  <c r="N33" i="9"/>
  <c r="P33" i="9" s="1"/>
  <c r="W33" i="9"/>
  <c r="N34" i="9"/>
  <c r="R34" i="9" s="1"/>
  <c r="N35" i="9"/>
  <c r="R35" i="9" s="1"/>
  <c r="N36" i="9"/>
  <c r="P36" i="9" s="1"/>
  <c r="Z36" i="9"/>
  <c r="N37" i="9"/>
  <c r="P37" i="9" s="1"/>
  <c r="N38" i="9"/>
  <c r="Z38" i="9" s="1"/>
  <c r="N39" i="9"/>
  <c r="P39" i="9" s="1"/>
  <c r="N40" i="9"/>
  <c r="R40" i="9" s="1"/>
  <c r="N41" i="9"/>
  <c r="P41" i="9" s="1"/>
  <c r="N24" i="6"/>
  <c r="P24" i="6" s="1"/>
  <c r="R24" i="6"/>
  <c r="X24" i="6"/>
  <c r="N25" i="6"/>
  <c r="P25" i="6" s="1"/>
  <c r="N23" i="6"/>
  <c r="Z23" i="6" s="1"/>
  <c r="N22" i="6"/>
  <c r="Z22" i="6" s="1"/>
  <c r="N21" i="6"/>
  <c r="X21" i="6" s="1"/>
  <c r="N20" i="6"/>
  <c r="Z20" i="6" s="1"/>
  <c r="N19" i="6"/>
  <c r="Z19" i="6" s="1"/>
  <c r="U18" i="6"/>
  <c r="N18" i="6"/>
  <c r="X18" i="6" s="1"/>
  <c r="N17" i="6"/>
  <c r="Z17" i="6" s="1"/>
  <c r="N16" i="6"/>
  <c r="Z16" i="6" s="1"/>
  <c r="N15" i="6"/>
  <c r="Z15" i="6" s="1"/>
  <c r="Q14" i="6"/>
  <c r="N14" i="6"/>
  <c r="X14" i="6" s="1"/>
  <c r="N13" i="6"/>
  <c r="X13" i="6" s="1"/>
  <c r="N12" i="6"/>
  <c r="Z12" i="6" s="1"/>
  <c r="N11" i="6"/>
  <c r="Z11" i="6" s="1"/>
  <c r="N10" i="6"/>
  <c r="X10" i="6" s="1"/>
  <c r="N9" i="6"/>
  <c r="X9" i="6" s="1"/>
  <c r="N8" i="6"/>
  <c r="Z8" i="6" s="1"/>
  <c r="N7" i="6"/>
  <c r="Z7" i="6" s="1"/>
  <c r="N6" i="6"/>
  <c r="X6" i="6" s="1"/>
  <c r="N5" i="6"/>
  <c r="X5" i="6" s="1"/>
  <c r="Y4" i="6"/>
  <c r="N4" i="6"/>
  <c r="Z4" i="6" s="1"/>
  <c r="N17" i="10"/>
  <c r="X17" i="10" s="1"/>
  <c r="N16" i="10"/>
  <c r="Z16" i="10" s="1"/>
  <c r="Q15" i="10"/>
  <c r="N15" i="10"/>
  <c r="Z15" i="10" s="1"/>
  <c r="N14" i="10"/>
  <c r="X14" i="10" s="1"/>
  <c r="N13" i="10"/>
  <c r="V13" i="10" s="1"/>
  <c r="Y12" i="10"/>
  <c r="N12" i="10"/>
  <c r="Z12" i="10" s="1"/>
  <c r="W11" i="10"/>
  <c r="N11" i="10"/>
  <c r="Z11" i="10" s="1"/>
  <c r="N10" i="10"/>
  <c r="X10" i="10" s="1"/>
  <c r="N9" i="10"/>
  <c r="V9" i="10" s="1"/>
  <c r="T8" i="10"/>
  <c r="N8" i="10"/>
  <c r="Z8" i="10" s="1"/>
  <c r="W7" i="10"/>
  <c r="S7" i="10"/>
  <c r="N7" i="10"/>
  <c r="Z7" i="10" s="1"/>
  <c r="N6" i="10"/>
  <c r="X6" i="10" s="1"/>
  <c r="N5" i="10"/>
  <c r="R5" i="10" s="1"/>
  <c r="N4" i="10"/>
  <c r="Z4" i="10" s="1"/>
  <c r="M5" i="6"/>
  <c r="U5" i="6" s="1"/>
  <c r="M6" i="6"/>
  <c r="W6" i="6" s="1"/>
  <c r="M7" i="6"/>
  <c r="U7" i="6" s="1"/>
  <c r="M8" i="6"/>
  <c r="S8" i="6" s="1"/>
  <c r="M9" i="6"/>
  <c r="Y9" i="6" s="1"/>
  <c r="M10" i="6"/>
  <c r="S10" i="6" s="1"/>
  <c r="M11" i="6"/>
  <c r="U11" i="6" s="1"/>
  <c r="M12" i="6"/>
  <c r="Y12" i="6" s="1"/>
  <c r="M13" i="6"/>
  <c r="Y13" i="6" s="1"/>
  <c r="M14" i="6"/>
  <c r="S14" i="6" s="1"/>
  <c r="M15" i="6"/>
  <c r="U15" i="6" s="1"/>
  <c r="M16" i="6"/>
  <c r="Y16" i="6" s="1"/>
  <c r="M17" i="6"/>
  <c r="W17" i="6" s="1"/>
  <c r="M18" i="6"/>
  <c r="W18" i="6" s="1"/>
  <c r="M19" i="6"/>
  <c r="U19" i="6" s="1"/>
  <c r="M20" i="6"/>
  <c r="S20" i="6" s="1"/>
  <c r="M21" i="6"/>
  <c r="Y21" i="6" s="1"/>
  <c r="M22" i="6"/>
  <c r="S22" i="6" s="1"/>
  <c r="M23" i="6"/>
  <c r="S23" i="6" s="1"/>
  <c r="M24" i="6"/>
  <c r="Q24" i="6" s="1"/>
  <c r="M25" i="6"/>
  <c r="Q25" i="6" s="1"/>
  <c r="M4" i="6"/>
  <c r="U4" i="6" s="1"/>
  <c r="M5" i="10"/>
  <c r="S5" i="10" s="1"/>
  <c r="M6" i="10"/>
  <c r="U6" i="10" s="1"/>
  <c r="M7" i="10"/>
  <c r="Y7" i="10" s="1"/>
  <c r="M8" i="10"/>
  <c r="W8" i="10" s="1"/>
  <c r="M9" i="10"/>
  <c r="U9" i="10" s="1"/>
  <c r="M10" i="10"/>
  <c r="U10" i="10" s="1"/>
  <c r="M11" i="10"/>
  <c r="Y11" i="10" s="1"/>
  <c r="M12" i="10"/>
  <c r="W12" i="10" s="1"/>
  <c r="M13" i="10"/>
  <c r="U13" i="10" s="1"/>
  <c r="M14" i="10"/>
  <c r="U14" i="10" s="1"/>
  <c r="M15" i="10"/>
  <c r="Y15" i="10" s="1"/>
  <c r="M16" i="10"/>
  <c r="W16" i="10" s="1"/>
  <c r="M17" i="10"/>
  <c r="W17" i="10" s="1"/>
  <c r="M4" i="10"/>
  <c r="U4" i="10" s="1"/>
  <c r="M5" i="9"/>
  <c r="M6" i="9"/>
  <c r="Y6" i="9" s="1"/>
  <c r="M7" i="9"/>
  <c r="W7" i="9" s="1"/>
  <c r="M8" i="9"/>
  <c r="S8" i="9" s="1"/>
  <c r="M9" i="9"/>
  <c r="S9" i="9" s="1"/>
  <c r="M10" i="9"/>
  <c r="U10" i="9" s="1"/>
  <c r="M11" i="9"/>
  <c r="Q11" i="9" s="1"/>
  <c r="M12" i="9"/>
  <c r="U12" i="9" s="1"/>
  <c r="M13" i="9"/>
  <c r="U13" i="9" s="1"/>
  <c r="M14" i="9"/>
  <c r="Y14" i="9" s="1"/>
  <c r="M15" i="9"/>
  <c r="M16" i="9"/>
  <c r="S16" i="9" s="1"/>
  <c r="M17" i="9"/>
  <c r="U17" i="9" s="1"/>
  <c r="M18" i="9"/>
  <c r="W18" i="9" s="1"/>
  <c r="M19" i="9"/>
  <c r="U19" i="9" s="1"/>
  <c r="M20" i="9"/>
  <c r="W20" i="9" s="1"/>
  <c r="M21" i="9"/>
  <c r="W21" i="9" s="1"/>
  <c r="M22" i="9"/>
  <c r="U22" i="9" s="1"/>
  <c r="M23" i="9"/>
  <c r="W23" i="9" s="1"/>
  <c r="M24" i="9"/>
  <c r="O24" i="9" s="1"/>
  <c r="M25" i="9"/>
  <c r="S25" i="9" s="1"/>
  <c r="M26" i="9"/>
  <c r="O26" i="9" s="1"/>
  <c r="M27" i="9"/>
  <c r="U27" i="9" s="1"/>
  <c r="M28" i="9"/>
  <c r="Y28" i="9" s="1"/>
  <c r="M29" i="9"/>
  <c r="S29" i="9" s="1"/>
  <c r="M30" i="9"/>
  <c r="S30" i="9" s="1"/>
  <c r="M31" i="9"/>
  <c r="U31" i="9" s="1"/>
  <c r="M32" i="9"/>
  <c r="Y32" i="9" s="1"/>
  <c r="M33" i="9"/>
  <c r="U33" i="9" s="1"/>
  <c r="M34" i="9"/>
  <c r="Y34" i="9" s="1"/>
  <c r="M35" i="9"/>
  <c r="W35" i="9" s="1"/>
  <c r="M36" i="9"/>
  <c r="W36" i="9" s="1"/>
  <c r="M37" i="9"/>
  <c r="Q37" i="9" s="1"/>
  <c r="M38" i="9"/>
  <c r="W38" i="9" s="1"/>
  <c r="M39" i="9"/>
  <c r="Y39" i="9" s="1"/>
  <c r="M40" i="9"/>
  <c r="U40" i="9" s="1"/>
  <c r="M41" i="9"/>
  <c r="U41" i="9" s="1"/>
  <c r="M4" i="9"/>
  <c r="Q4" i="9" s="1"/>
  <c r="X22" i="9"/>
  <c r="S22" i="9"/>
  <c r="O22" i="9"/>
  <c r="N22" i="9"/>
  <c r="Z22" i="9" s="1"/>
  <c r="Y21" i="9"/>
  <c r="O21" i="9"/>
  <c r="N21" i="9"/>
  <c r="Z21" i="9" s="1"/>
  <c r="N20" i="9"/>
  <c r="X20" i="9" s="1"/>
  <c r="N19" i="9"/>
  <c r="R19" i="9" s="1"/>
  <c r="N18" i="9"/>
  <c r="Z18" i="9" s="1"/>
  <c r="Y17" i="9"/>
  <c r="S17" i="9"/>
  <c r="Q17" i="9"/>
  <c r="N17" i="9"/>
  <c r="X17" i="9" s="1"/>
  <c r="N16" i="9"/>
  <c r="Z16" i="9" s="1"/>
  <c r="N15" i="9"/>
  <c r="Z15" i="9" s="1"/>
  <c r="U14" i="9"/>
  <c r="N14" i="9"/>
  <c r="X14" i="9" s="1"/>
  <c r="Y13" i="9"/>
  <c r="W13" i="9"/>
  <c r="S13" i="9"/>
  <c r="O13" i="9"/>
  <c r="N13" i="9"/>
  <c r="V13" i="9" s="1"/>
  <c r="N12" i="9"/>
  <c r="N11" i="9"/>
  <c r="Z11" i="9" s="1"/>
  <c r="N10" i="9"/>
  <c r="X10" i="9" s="1"/>
  <c r="Y9" i="9"/>
  <c r="W9" i="9"/>
  <c r="U9" i="9"/>
  <c r="Q9" i="9"/>
  <c r="O9" i="9"/>
  <c r="N9" i="9"/>
  <c r="Z9" i="9" s="1"/>
  <c r="Q8" i="9"/>
  <c r="N8" i="9"/>
  <c r="X8" i="9" s="1"/>
  <c r="N7" i="9"/>
  <c r="X7" i="9" s="1"/>
  <c r="U6" i="9"/>
  <c r="N6" i="9"/>
  <c r="X6" i="9" s="1"/>
  <c r="W5" i="9"/>
  <c r="U5" i="9"/>
  <c r="S5" i="9"/>
  <c r="O5" i="9"/>
  <c r="N5" i="9"/>
  <c r="Z5" i="9" s="1"/>
  <c r="U4" i="9"/>
  <c r="N4" i="9"/>
  <c r="T4" i="9" s="1"/>
  <c r="M5" i="8"/>
  <c r="Y5" i="8" s="1"/>
  <c r="M6" i="8"/>
  <c r="Y6" i="8" s="1"/>
  <c r="M7" i="8"/>
  <c r="W7" i="8" s="1"/>
  <c r="M8" i="8"/>
  <c r="S8" i="8" s="1"/>
  <c r="M9" i="8"/>
  <c r="U9" i="8" s="1"/>
  <c r="M10" i="8"/>
  <c r="M11" i="8"/>
  <c r="U11" i="8" s="1"/>
  <c r="M12" i="8"/>
  <c r="Y12" i="8" s="1"/>
  <c r="M13" i="8"/>
  <c r="O13" i="8" s="1"/>
  <c r="M14" i="8"/>
  <c r="M15" i="8"/>
  <c r="O15" i="8" s="1"/>
  <c r="M16" i="8"/>
  <c r="W16" i="8" s="1"/>
  <c r="M17" i="8"/>
  <c r="O17" i="8" s="1"/>
  <c r="M18" i="8"/>
  <c r="O18" i="8" s="1"/>
  <c r="M19" i="8"/>
  <c r="W19" i="8" s="1"/>
  <c r="M20" i="8"/>
  <c r="O20" i="8" s="1"/>
  <c r="M21" i="8"/>
  <c r="Q21" i="8" s="1"/>
  <c r="M22" i="8"/>
  <c r="U22" i="8" s="1"/>
  <c r="M23" i="8"/>
  <c r="O23" i="8" s="1"/>
  <c r="M24" i="8"/>
  <c r="W24" i="8" s="1"/>
  <c r="M4" i="8"/>
  <c r="U4" i="8" s="1"/>
  <c r="N13" i="8"/>
  <c r="P13" i="8" s="1"/>
  <c r="N14" i="8"/>
  <c r="P14" i="8" s="1"/>
  <c r="O14" i="8"/>
  <c r="Q14" i="8"/>
  <c r="S14" i="8"/>
  <c r="U14" i="8"/>
  <c r="W14" i="8"/>
  <c r="Y14" i="8"/>
  <c r="Z14" i="8"/>
  <c r="N15" i="8"/>
  <c r="P15" i="8" s="1"/>
  <c r="S15" i="8"/>
  <c r="W15" i="8"/>
  <c r="Y15" i="8"/>
  <c r="N16" i="8"/>
  <c r="P16" i="8" s="1"/>
  <c r="Z16" i="8"/>
  <c r="N17" i="8"/>
  <c r="P17" i="8" s="1"/>
  <c r="N18" i="8"/>
  <c r="R18" i="8" s="1"/>
  <c r="N19" i="8"/>
  <c r="P19" i="8" s="1"/>
  <c r="O19" i="8"/>
  <c r="Q19" i="8"/>
  <c r="U19" i="8"/>
  <c r="V19" i="8"/>
  <c r="N20" i="8"/>
  <c r="P20" i="8" s="1"/>
  <c r="S20" i="8"/>
  <c r="V20" i="8"/>
  <c r="N21" i="8"/>
  <c r="P21" i="8" s="1"/>
  <c r="N22" i="8"/>
  <c r="P22" i="8" s="1"/>
  <c r="Q22" i="8"/>
  <c r="S22" i="8"/>
  <c r="Y22" i="8"/>
  <c r="Z22" i="8"/>
  <c r="N23" i="8"/>
  <c r="P23" i="8" s="1"/>
  <c r="S23" i="8"/>
  <c r="V23" i="8"/>
  <c r="W23" i="8"/>
  <c r="Y23" i="8"/>
  <c r="Z23" i="8"/>
  <c r="N24" i="8"/>
  <c r="P24" i="8" s="1"/>
  <c r="N12" i="8"/>
  <c r="X12" i="8" s="1"/>
  <c r="N11" i="8"/>
  <c r="P11" i="8" s="1"/>
  <c r="N10" i="8"/>
  <c r="X10" i="8" s="1"/>
  <c r="N9" i="8"/>
  <c r="N8" i="8"/>
  <c r="X8" i="8" s="1"/>
  <c r="N7" i="8"/>
  <c r="Z7" i="8" s="1"/>
  <c r="N6" i="8"/>
  <c r="Z6" i="8" s="1"/>
  <c r="N5" i="8"/>
  <c r="Z5" i="8" s="1"/>
  <c r="N4" i="8"/>
  <c r="X4" i="8" s="1"/>
  <c r="Z11" i="8"/>
  <c r="Z10" i="8"/>
  <c r="Z9" i="8"/>
  <c r="S12" i="8"/>
  <c r="Y11" i="8"/>
  <c r="W11" i="8"/>
  <c r="T11" i="8"/>
  <c r="S11" i="8"/>
  <c r="Q11" i="8"/>
  <c r="O11" i="8"/>
  <c r="Y10" i="8"/>
  <c r="W10" i="8"/>
  <c r="U10" i="8"/>
  <c r="S10" i="8"/>
  <c r="Q10" i="8"/>
  <c r="O10" i="8"/>
  <c r="U8" i="8"/>
  <c r="Y7" i="8"/>
  <c r="U7" i="8"/>
  <c r="S7" i="8"/>
  <c r="P7" i="8"/>
  <c r="O7" i="8"/>
  <c r="U6" i="8"/>
  <c r="O6" i="8"/>
  <c r="N4" i="3"/>
  <c r="P4" i="3" s="1"/>
  <c r="N5" i="3"/>
  <c r="P5" i="3" s="1"/>
  <c r="N6" i="3"/>
  <c r="P6" i="3" s="1"/>
  <c r="N7" i="3"/>
  <c r="Z7" i="3" s="1"/>
  <c r="N10" i="3"/>
  <c r="P10" i="3" s="1"/>
  <c r="N11" i="3"/>
  <c r="P11" i="3" s="1"/>
  <c r="N12" i="3"/>
  <c r="P12" i="3" s="1"/>
  <c r="N13" i="3"/>
  <c r="V13" i="3" s="1"/>
  <c r="M4" i="3"/>
  <c r="O4" i="3" s="1"/>
  <c r="M5" i="3"/>
  <c r="O5" i="3" s="1"/>
  <c r="M6" i="3"/>
  <c r="O6" i="3" s="1"/>
  <c r="M7" i="3"/>
  <c r="O7" i="3" s="1"/>
  <c r="M10" i="3"/>
  <c r="O10" i="3" s="1"/>
  <c r="M11" i="3"/>
  <c r="O11" i="3" s="1"/>
  <c r="M12" i="3"/>
  <c r="O12" i="3" s="1"/>
  <c r="M13" i="3"/>
  <c r="O13" i="3" s="1"/>
  <c r="Q13" i="9" l="1"/>
  <c r="S10" i="9"/>
  <c r="W22" i="8"/>
  <c r="O22" i="8"/>
  <c r="Z21" i="8"/>
  <c r="V21" i="8"/>
  <c r="R21" i="8"/>
  <c r="Y18" i="8"/>
  <c r="U18" i="8"/>
  <c r="Q18" i="8"/>
  <c r="X18" i="8"/>
  <c r="T18" i="8"/>
  <c r="P18" i="8"/>
  <c r="Z18" i="8"/>
  <c r="V18" i="8"/>
  <c r="W18" i="8"/>
  <c r="S18" i="8"/>
  <c r="X13" i="8"/>
  <c r="T13" i="8"/>
  <c r="V13" i="8"/>
  <c r="Z13" i="8"/>
  <c r="R13" i="8"/>
  <c r="O9" i="8"/>
  <c r="X7" i="8"/>
  <c r="Q6" i="8"/>
  <c r="W6" i="8"/>
  <c r="S6" i="8"/>
  <c r="T6" i="8"/>
  <c r="Y20" i="6"/>
  <c r="O4" i="8"/>
  <c r="P6" i="8"/>
  <c r="S5" i="8"/>
  <c r="T7" i="8"/>
  <c r="P10" i="8"/>
  <c r="X11" i="8"/>
  <c r="Q24" i="8"/>
  <c r="S21" i="8"/>
  <c r="Y20" i="8"/>
  <c r="Z19" i="8"/>
  <c r="Z17" i="8"/>
  <c r="V14" i="8"/>
  <c r="P8" i="10"/>
  <c r="T12" i="10"/>
  <c r="Y16" i="10"/>
  <c r="T4" i="6"/>
  <c r="U6" i="6"/>
  <c r="W8" i="6"/>
  <c r="Y10" i="6"/>
  <c r="P20" i="6"/>
  <c r="U22" i="6"/>
  <c r="Z24" i="6"/>
  <c r="W41" i="9"/>
  <c r="Z35" i="9"/>
  <c r="P34" i="9"/>
  <c r="V28" i="9"/>
  <c r="Q25" i="9"/>
  <c r="R23" i="9"/>
  <c r="W9" i="8"/>
  <c r="W21" i="8"/>
  <c r="O21" i="8"/>
  <c r="U16" i="6"/>
  <c r="T23" i="6"/>
  <c r="Z34" i="9"/>
  <c r="W4" i="8"/>
  <c r="V22" i="8"/>
  <c r="R19" i="8"/>
  <c r="Q16" i="8"/>
  <c r="R14" i="8"/>
  <c r="U16" i="9"/>
  <c r="R9" i="10"/>
  <c r="O16" i="10"/>
  <c r="O4" i="6"/>
  <c r="Q8" i="6"/>
  <c r="Q10" i="6"/>
  <c r="S12" i="6"/>
  <c r="Y14" i="6"/>
  <c r="V34" i="9"/>
  <c r="X23" i="9"/>
  <c r="S6" i="10"/>
  <c r="Y10" i="10"/>
  <c r="O4" i="10"/>
  <c r="Y6" i="10"/>
  <c r="Q14" i="10"/>
  <c r="S4" i="10"/>
  <c r="Y8" i="10"/>
  <c r="Q10" i="10"/>
  <c r="Q11" i="10"/>
  <c r="O12" i="10"/>
  <c r="S14" i="10"/>
  <c r="S15" i="10"/>
  <c r="P16" i="10"/>
  <c r="Y4" i="10"/>
  <c r="Q6" i="10"/>
  <c r="Q7" i="10"/>
  <c r="O8" i="10"/>
  <c r="S10" i="10"/>
  <c r="S11" i="10"/>
  <c r="P12" i="10"/>
  <c r="R13" i="10"/>
  <c r="Y14" i="10"/>
  <c r="W15" i="10"/>
  <c r="T16" i="10"/>
  <c r="O30" i="9"/>
  <c r="U24" i="9"/>
  <c r="W6" i="9"/>
  <c r="U8" i="9"/>
  <c r="Q10" i="9"/>
  <c r="P11" i="9"/>
  <c r="Q12" i="9"/>
  <c r="O14" i="9"/>
  <c r="T15" i="9"/>
  <c r="Y16" i="9"/>
  <c r="T21" i="9"/>
  <c r="P22" i="9"/>
  <c r="Y22" i="9"/>
  <c r="Y38" i="9"/>
  <c r="V35" i="9"/>
  <c r="Q28" i="9"/>
  <c r="Z26" i="9"/>
  <c r="W25" i="9"/>
  <c r="O36" i="9"/>
  <c r="T35" i="9"/>
  <c r="W30" i="9"/>
  <c r="V26" i="9"/>
  <c r="O6" i="9"/>
  <c r="Y10" i="9"/>
  <c r="T11" i="9"/>
  <c r="W14" i="9"/>
  <c r="T39" i="9"/>
  <c r="O37" i="9"/>
  <c r="P35" i="9"/>
  <c r="T34" i="9"/>
  <c r="V30" i="9"/>
  <c r="Z28" i="9"/>
  <c r="V23" i="9"/>
  <c r="Z24" i="8"/>
  <c r="Y4" i="8"/>
  <c r="Y9" i="8"/>
  <c r="Y17" i="8"/>
  <c r="U17" i="8"/>
  <c r="Q17" i="8"/>
  <c r="V15" i="8"/>
  <c r="Q13" i="8"/>
  <c r="N25" i="8"/>
  <c r="R22" i="8"/>
  <c r="V17" i="8"/>
  <c r="R17" i="8"/>
  <c r="Q4" i="8"/>
  <c r="U5" i="8"/>
  <c r="Q9" i="8"/>
  <c r="V24" i="8"/>
  <c r="S4" i="8"/>
  <c r="O5" i="8"/>
  <c r="W5" i="8"/>
  <c r="S9" i="8"/>
  <c r="T10" i="8"/>
  <c r="R24" i="8"/>
  <c r="R23" i="8"/>
  <c r="X22" i="8"/>
  <c r="T22" i="8"/>
  <c r="Y21" i="8"/>
  <c r="U21" i="8"/>
  <c r="Z20" i="8"/>
  <c r="R20" i="8"/>
  <c r="X17" i="8"/>
  <c r="T17" i="8"/>
  <c r="V16" i="8"/>
  <c r="Z15" i="8"/>
  <c r="U13" i="8"/>
  <c r="Q5" i="8"/>
  <c r="X21" i="8"/>
  <c r="T21" i="8"/>
  <c r="W17" i="8"/>
  <c r="S17" i="8"/>
  <c r="R16" i="8"/>
  <c r="R15" i="8"/>
  <c r="X14" i="8"/>
  <c r="T14" i="8"/>
  <c r="Y13" i="8"/>
  <c r="T20" i="6"/>
  <c r="V25" i="6"/>
  <c r="Q4" i="6"/>
  <c r="Y6" i="6"/>
  <c r="O8" i="6"/>
  <c r="Y8" i="6"/>
  <c r="U10" i="6"/>
  <c r="P12" i="6"/>
  <c r="Y18" i="6"/>
  <c r="O20" i="6"/>
  <c r="W20" i="6"/>
  <c r="Q22" i="6"/>
  <c r="P23" i="6"/>
  <c r="R25" i="6"/>
  <c r="V24" i="6"/>
  <c r="W4" i="6"/>
  <c r="Q6" i="6"/>
  <c r="T7" i="6"/>
  <c r="T8" i="6"/>
  <c r="U12" i="6"/>
  <c r="U14" i="6"/>
  <c r="S16" i="6"/>
  <c r="Q18" i="6"/>
  <c r="T19" i="6"/>
  <c r="Q20" i="6"/>
  <c r="Y22" i="6"/>
  <c r="Z25" i="6"/>
  <c r="W13" i="8"/>
  <c r="S13" i="8"/>
  <c r="Y7" i="9"/>
  <c r="T18" i="9"/>
  <c r="W19" i="9"/>
  <c r="Y41" i="9"/>
  <c r="O41" i="9"/>
  <c r="Q40" i="9"/>
  <c r="Q38" i="9"/>
  <c r="S37" i="9"/>
  <c r="X35" i="9"/>
  <c r="X34" i="9"/>
  <c r="Y33" i="9"/>
  <c r="O33" i="9"/>
  <c r="Q32" i="9"/>
  <c r="Z30" i="9"/>
  <c r="W29" i="9"/>
  <c r="O29" i="9"/>
  <c r="S26" i="9"/>
  <c r="Z25" i="9"/>
  <c r="R25" i="9"/>
  <c r="Z23" i="9"/>
  <c r="T23" i="9"/>
  <c r="V29" i="9"/>
  <c r="O7" i="9"/>
  <c r="S41" i="9"/>
  <c r="Z40" i="9"/>
  <c r="V38" i="9"/>
  <c r="W37" i="9"/>
  <c r="U34" i="9"/>
  <c r="S33" i="9"/>
  <c r="Z32" i="9"/>
  <c r="U29" i="9"/>
  <c r="W26" i="9"/>
  <c r="V25" i="9"/>
  <c r="O25" i="9"/>
  <c r="X11" i="9"/>
  <c r="P18" i="9"/>
  <c r="Q19" i="9"/>
  <c r="Z41" i="9"/>
  <c r="Q41" i="9"/>
  <c r="W40" i="9"/>
  <c r="S38" i="9"/>
  <c r="U37" i="9"/>
  <c r="Z33" i="9"/>
  <c r="Q33" i="9"/>
  <c r="Z29" i="9"/>
  <c r="Q29" i="9"/>
  <c r="U25" i="9"/>
  <c r="Z12" i="9"/>
  <c r="P12" i="9"/>
  <c r="T12" i="9"/>
  <c r="P31" i="9"/>
  <c r="T31" i="9"/>
  <c r="X31" i="9"/>
  <c r="P27" i="9"/>
  <c r="T27" i="9"/>
  <c r="X27" i="9"/>
  <c r="Z7" i="9"/>
  <c r="T7" i="9"/>
  <c r="O12" i="9"/>
  <c r="W12" i="9"/>
  <c r="X15" i="9"/>
  <c r="O19" i="9"/>
  <c r="Y19" i="9"/>
  <c r="X21" i="9"/>
  <c r="Q36" i="9"/>
  <c r="Y36" i="9"/>
  <c r="S36" i="9"/>
  <c r="U32" i="9"/>
  <c r="O32" i="9"/>
  <c r="W32" i="9"/>
  <c r="U28" i="9"/>
  <c r="O28" i="9"/>
  <c r="Q24" i="9"/>
  <c r="W24" i="9"/>
  <c r="Y20" i="9"/>
  <c r="O20" i="9"/>
  <c r="W16" i="9"/>
  <c r="O16" i="9"/>
  <c r="Y5" i="9"/>
  <c r="Q5" i="9"/>
  <c r="Y40" i="9"/>
  <c r="O40" i="9"/>
  <c r="X39" i="9"/>
  <c r="R39" i="9"/>
  <c r="U38" i="9"/>
  <c r="O38" i="9"/>
  <c r="W28" i="9"/>
  <c r="Y24" i="9"/>
  <c r="P24" i="9"/>
  <c r="V24" i="9"/>
  <c r="R24" i="9"/>
  <c r="Z8" i="9"/>
  <c r="T8" i="9"/>
  <c r="X12" i="9"/>
  <c r="O39" i="9"/>
  <c r="S39" i="9"/>
  <c r="W39" i="9"/>
  <c r="Q35" i="9"/>
  <c r="U35" i="9"/>
  <c r="Y35" i="9"/>
  <c r="O31" i="9"/>
  <c r="S31" i="9"/>
  <c r="W31" i="9"/>
  <c r="O27" i="9"/>
  <c r="S27" i="9"/>
  <c r="W27" i="9"/>
  <c r="Q23" i="9"/>
  <c r="U23" i="9"/>
  <c r="Y23" i="9"/>
  <c r="Y8" i="9"/>
  <c r="O8" i="9"/>
  <c r="V39" i="9"/>
  <c r="Q39" i="9"/>
  <c r="P38" i="9"/>
  <c r="T38" i="9"/>
  <c r="X38" i="9"/>
  <c r="O35" i="9"/>
  <c r="Z31" i="9"/>
  <c r="R31" i="9"/>
  <c r="Z27" i="9"/>
  <c r="R27" i="9"/>
  <c r="O23" i="9"/>
  <c r="Z4" i="9"/>
  <c r="N42" i="9"/>
  <c r="P4" i="9"/>
  <c r="X4" i="9"/>
  <c r="P7" i="9"/>
  <c r="P8" i="9"/>
  <c r="W8" i="9"/>
  <c r="S12" i="9"/>
  <c r="Y12" i="9"/>
  <c r="P15" i="9"/>
  <c r="Q16" i="9"/>
  <c r="X18" i="9"/>
  <c r="S19" i="9"/>
  <c r="U20" i="9"/>
  <c r="P21" i="9"/>
  <c r="T22" i="9"/>
  <c r="S4" i="9"/>
  <c r="W4" i="9"/>
  <c r="O34" i="9"/>
  <c r="S34" i="9"/>
  <c r="W34" i="9"/>
  <c r="Q30" i="9"/>
  <c r="U30" i="9"/>
  <c r="Y30" i="9"/>
  <c r="Q26" i="9"/>
  <c r="U26" i="9"/>
  <c r="Y26" i="9"/>
  <c r="W22" i="9"/>
  <c r="Q22" i="9"/>
  <c r="Y18" i="9"/>
  <c r="Q18" i="9"/>
  <c r="W15" i="9"/>
  <c r="Y15" i="9"/>
  <c r="O15" i="9"/>
  <c r="Y11" i="9"/>
  <c r="W11" i="9"/>
  <c r="S40" i="9"/>
  <c r="Z39" i="9"/>
  <c r="U39" i="9"/>
  <c r="R38" i="9"/>
  <c r="Z37" i="9"/>
  <c r="U36" i="9"/>
  <c r="S35" i="9"/>
  <c r="Q34" i="9"/>
  <c r="S32" i="9"/>
  <c r="Y31" i="9"/>
  <c r="Q31" i="9"/>
  <c r="P30" i="9"/>
  <c r="T30" i="9"/>
  <c r="X30" i="9"/>
  <c r="S28" i="9"/>
  <c r="Y27" i="9"/>
  <c r="Q27" i="9"/>
  <c r="P26" i="9"/>
  <c r="T26" i="9"/>
  <c r="X26" i="9"/>
  <c r="S24" i="9"/>
  <c r="S23" i="9"/>
  <c r="Y37" i="9"/>
  <c r="Y29" i="9"/>
  <c r="Y25" i="9"/>
  <c r="O5" i="6"/>
  <c r="W5" i="6"/>
  <c r="Q7" i="6"/>
  <c r="W7" i="6"/>
  <c r="S9" i="6"/>
  <c r="O11" i="6"/>
  <c r="W11" i="6"/>
  <c r="S13" i="6"/>
  <c r="O15" i="6"/>
  <c r="W15" i="6"/>
  <c r="P16" i="6"/>
  <c r="S17" i="6"/>
  <c r="X17" i="6"/>
  <c r="Q19" i="6"/>
  <c r="W19" i="6"/>
  <c r="S21" i="6"/>
  <c r="O23" i="6"/>
  <c r="Y23" i="6"/>
  <c r="W25" i="6"/>
  <c r="S25" i="6"/>
  <c r="O25" i="6"/>
  <c r="T24" i="6"/>
  <c r="S4" i="6"/>
  <c r="X4" i="6"/>
  <c r="Q5" i="6"/>
  <c r="Y5" i="6"/>
  <c r="S6" i="6"/>
  <c r="S7" i="6"/>
  <c r="X7" i="6"/>
  <c r="P8" i="6"/>
  <c r="U8" i="6"/>
  <c r="U9" i="6"/>
  <c r="O10" i="6"/>
  <c r="W10" i="6"/>
  <c r="Q11" i="6"/>
  <c r="Y11" i="6"/>
  <c r="Q12" i="6"/>
  <c r="W12" i="6"/>
  <c r="O13" i="6"/>
  <c r="U13" i="6"/>
  <c r="O14" i="6"/>
  <c r="W14" i="6"/>
  <c r="Q15" i="6"/>
  <c r="Y15" i="6"/>
  <c r="Q16" i="6"/>
  <c r="W16" i="6"/>
  <c r="O17" i="6"/>
  <c r="T17" i="6"/>
  <c r="Y17" i="6"/>
  <c r="S18" i="6"/>
  <c r="S19" i="6"/>
  <c r="X19" i="6"/>
  <c r="U20" i="6"/>
  <c r="U21" i="6"/>
  <c r="O22" i="6"/>
  <c r="W22" i="6"/>
  <c r="U23" i="6"/>
  <c r="W24" i="6"/>
  <c r="S24" i="6"/>
  <c r="O24" i="6"/>
  <c r="S5" i="6"/>
  <c r="O7" i="6"/>
  <c r="Y7" i="6"/>
  <c r="O9" i="6"/>
  <c r="W9" i="6"/>
  <c r="S11" i="6"/>
  <c r="X12" i="6"/>
  <c r="P13" i="6"/>
  <c r="W13" i="6"/>
  <c r="S15" i="6"/>
  <c r="X16" i="6"/>
  <c r="P17" i="6"/>
  <c r="U17" i="6"/>
  <c r="O19" i="6"/>
  <c r="Y19" i="6"/>
  <c r="O21" i="6"/>
  <c r="W21" i="6"/>
  <c r="Q23" i="6"/>
  <c r="W23" i="6"/>
  <c r="Y25" i="6"/>
  <c r="U25" i="6"/>
  <c r="P4" i="6"/>
  <c r="O6" i="6"/>
  <c r="P7" i="6"/>
  <c r="X8" i="6"/>
  <c r="Q9" i="6"/>
  <c r="O12" i="6"/>
  <c r="T12" i="6"/>
  <c r="Q13" i="6"/>
  <c r="O16" i="6"/>
  <c r="T16" i="6"/>
  <c r="Q17" i="6"/>
  <c r="O18" i="6"/>
  <c r="P19" i="6"/>
  <c r="X20" i="6"/>
  <c r="Q21" i="6"/>
  <c r="X23" i="6"/>
  <c r="X25" i="6"/>
  <c r="T25" i="6"/>
  <c r="Y24" i="6"/>
  <c r="U24" i="6"/>
  <c r="N26" i="6"/>
  <c r="V5" i="3"/>
  <c r="U13" i="3"/>
  <c r="Y10" i="3"/>
  <c r="Y7" i="3"/>
  <c r="Q13" i="3"/>
  <c r="V10" i="3"/>
  <c r="Q7" i="3"/>
  <c r="Z11" i="3"/>
  <c r="R10" i="3"/>
  <c r="Z10" i="3"/>
  <c r="Q10" i="3"/>
  <c r="V4" i="3"/>
  <c r="V11" i="3"/>
  <c r="V6" i="3"/>
  <c r="U4" i="3"/>
  <c r="Y13" i="3"/>
  <c r="V12" i="3"/>
  <c r="R11" i="3"/>
  <c r="U10" i="3"/>
  <c r="U7" i="3"/>
  <c r="R6" i="3"/>
  <c r="Z4" i="3"/>
  <c r="R4" i="3"/>
  <c r="Z6" i="3"/>
  <c r="Z12" i="3"/>
  <c r="R5" i="3"/>
  <c r="R12" i="3"/>
  <c r="Z5" i="3"/>
  <c r="Y4" i="3"/>
  <c r="Q4" i="3"/>
  <c r="O14" i="3"/>
  <c r="Z13" i="3"/>
  <c r="R13" i="3"/>
  <c r="V7" i="3"/>
  <c r="R7" i="3"/>
  <c r="U12" i="3"/>
  <c r="Y11" i="3"/>
  <c r="Q11" i="3"/>
  <c r="Y6" i="3"/>
  <c r="Q6" i="3"/>
  <c r="U5" i="3"/>
  <c r="X13" i="3"/>
  <c r="T13" i="3"/>
  <c r="P13" i="3"/>
  <c r="X12" i="3"/>
  <c r="T12" i="3"/>
  <c r="X11" i="3"/>
  <c r="T11" i="3"/>
  <c r="X10" i="3"/>
  <c r="T10" i="3"/>
  <c r="X7" i="3"/>
  <c r="T7" i="3"/>
  <c r="P7" i="3"/>
  <c r="X6" i="3"/>
  <c r="T6" i="3"/>
  <c r="X5" i="3"/>
  <c r="T5" i="3"/>
  <c r="X4" i="3"/>
  <c r="T4" i="3"/>
  <c r="N14" i="3"/>
  <c r="Y12" i="3"/>
  <c r="Q12" i="3"/>
  <c r="U11" i="3"/>
  <c r="U6" i="3"/>
  <c r="Y5" i="3"/>
  <c r="Q5" i="3"/>
  <c r="W13" i="3"/>
  <c r="S13" i="3"/>
  <c r="W12" i="3"/>
  <c r="S12" i="3"/>
  <c r="W11" i="3"/>
  <c r="S11" i="3"/>
  <c r="W10" i="3"/>
  <c r="S10" i="3"/>
  <c r="W7" i="3"/>
  <c r="S7" i="3"/>
  <c r="W6" i="3"/>
  <c r="S6" i="3"/>
  <c r="W5" i="3"/>
  <c r="S5" i="3"/>
  <c r="W4" i="3"/>
  <c r="S4" i="3"/>
  <c r="Q5" i="10"/>
  <c r="W5" i="10"/>
  <c r="W13" i="10"/>
  <c r="S17" i="10"/>
  <c r="T4" i="10"/>
  <c r="Y5" i="10"/>
  <c r="X7" i="10"/>
  <c r="U8" i="10"/>
  <c r="Y13" i="10"/>
  <c r="Q4" i="10"/>
  <c r="W4" i="10"/>
  <c r="O5" i="10"/>
  <c r="U5" i="10"/>
  <c r="O6" i="10"/>
  <c r="W6" i="10"/>
  <c r="P7" i="10"/>
  <c r="U7" i="10"/>
  <c r="S8" i="10"/>
  <c r="X8" i="10"/>
  <c r="Q9" i="10"/>
  <c r="O10" i="10"/>
  <c r="W10" i="10"/>
  <c r="P11" i="10"/>
  <c r="U11" i="10"/>
  <c r="S12" i="10"/>
  <c r="X12" i="10"/>
  <c r="Q13" i="10"/>
  <c r="O14" i="10"/>
  <c r="W14" i="10"/>
  <c r="P15" i="10"/>
  <c r="U15" i="10"/>
  <c r="S16" i="10"/>
  <c r="X16" i="10"/>
  <c r="Q17" i="10"/>
  <c r="Y17" i="10"/>
  <c r="X4" i="10"/>
  <c r="W9" i="10"/>
  <c r="S9" i="10"/>
  <c r="Y9" i="10"/>
  <c r="X11" i="10"/>
  <c r="U12" i="10"/>
  <c r="S13" i="10"/>
  <c r="X15" i="10"/>
  <c r="U16" i="10"/>
  <c r="U17" i="10"/>
  <c r="P4" i="10"/>
  <c r="O7" i="10"/>
  <c r="T7" i="10"/>
  <c r="Q8" i="10"/>
  <c r="O9" i="10"/>
  <c r="O11" i="10"/>
  <c r="T11" i="10"/>
  <c r="Q12" i="10"/>
  <c r="O13" i="10"/>
  <c r="O15" i="10"/>
  <c r="T15" i="10"/>
  <c r="Q16" i="10"/>
  <c r="O17" i="10"/>
  <c r="N18" i="10"/>
  <c r="V33" i="9"/>
  <c r="R33" i="9"/>
  <c r="R29" i="9"/>
  <c r="V36" i="9"/>
  <c r="R36" i="9"/>
  <c r="V32" i="9"/>
  <c r="R32" i="9"/>
  <c r="X40" i="9"/>
  <c r="T40" i="9"/>
  <c r="P40" i="9"/>
  <c r="X36" i="9"/>
  <c r="T36" i="9"/>
  <c r="X32" i="9"/>
  <c r="T32" i="9"/>
  <c r="X28" i="9"/>
  <c r="T28" i="9"/>
  <c r="P28" i="9"/>
  <c r="X24" i="9"/>
  <c r="T24" i="9"/>
  <c r="V41" i="9"/>
  <c r="R41" i="9"/>
  <c r="V37" i="9"/>
  <c r="R37" i="9"/>
  <c r="V40" i="9"/>
  <c r="X41" i="9"/>
  <c r="T41" i="9"/>
  <c r="X37" i="9"/>
  <c r="T37" i="9"/>
  <c r="X33" i="9"/>
  <c r="T33" i="9"/>
  <c r="X29" i="9"/>
  <c r="T29" i="9"/>
  <c r="X25" i="9"/>
  <c r="T25" i="9"/>
  <c r="V6" i="6"/>
  <c r="R10" i="6"/>
  <c r="R14" i="6"/>
  <c r="R18" i="6"/>
  <c r="Z18" i="6"/>
  <c r="R21" i="6"/>
  <c r="R5" i="6"/>
  <c r="V5" i="6"/>
  <c r="Z5" i="6"/>
  <c r="R9" i="6"/>
  <c r="V9" i="6"/>
  <c r="Z9" i="6"/>
  <c r="P11" i="6"/>
  <c r="T11" i="6"/>
  <c r="X11" i="6"/>
  <c r="R13" i="6"/>
  <c r="V13" i="6"/>
  <c r="Z13" i="6"/>
  <c r="P15" i="6"/>
  <c r="T15" i="6"/>
  <c r="X15" i="6"/>
  <c r="R17" i="6"/>
  <c r="V17" i="6"/>
  <c r="R20" i="6"/>
  <c r="V20" i="6"/>
  <c r="P22" i="6"/>
  <c r="T22" i="6"/>
  <c r="X22" i="6"/>
  <c r="P5" i="6"/>
  <c r="T5" i="6"/>
  <c r="R7" i="6"/>
  <c r="V7" i="6"/>
  <c r="P9" i="6"/>
  <c r="T9" i="6"/>
  <c r="R11" i="6"/>
  <c r="V11" i="6"/>
  <c r="T13" i="6"/>
  <c r="R15" i="6"/>
  <c r="V15" i="6"/>
  <c r="R22" i="6"/>
  <c r="V22" i="6"/>
  <c r="R6" i="6"/>
  <c r="Z6" i="6"/>
  <c r="V10" i="6"/>
  <c r="Z10" i="6"/>
  <c r="V14" i="6"/>
  <c r="Z14" i="6"/>
  <c r="V18" i="6"/>
  <c r="V21" i="6"/>
  <c r="Z21" i="6"/>
  <c r="R4" i="6"/>
  <c r="V4" i="6"/>
  <c r="P6" i="6"/>
  <c r="T6" i="6"/>
  <c r="R8" i="6"/>
  <c r="V8" i="6"/>
  <c r="P10" i="6"/>
  <c r="T10" i="6"/>
  <c r="R12" i="6"/>
  <c r="V12" i="6"/>
  <c r="P14" i="6"/>
  <c r="T14" i="6"/>
  <c r="R16" i="6"/>
  <c r="V16" i="6"/>
  <c r="P18" i="6"/>
  <c r="T18" i="6"/>
  <c r="R19" i="6"/>
  <c r="V19" i="6"/>
  <c r="P21" i="6"/>
  <c r="T21" i="6"/>
  <c r="R23" i="6"/>
  <c r="V23" i="6"/>
  <c r="X5" i="10"/>
  <c r="T5" i="10"/>
  <c r="P5" i="10"/>
  <c r="Z5" i="10"/>
  <c r="X9" i="10"/>
  <c r="T9" i="10"/>
  <c r="P9" i="10"/>
  <c r="V5" i="10"/>
  <c r="Z9" i="10"/>
  <c r="X13" i="10"/>
  <c r="T13" i="10"/>
  <c r="P13" i="10"/>
  <c r="Z13" i="10"/>
  <c r="R17" i="10"/>
  <c r="V17" i="10"/>
  <c r="Z17" i="10"/>
  <c r="R6" i="10"/>
  <c r="V6" i="10"/>
  <c r="Z6" i="10"/>
  <c r="R10" i="10"/>
  <c r="V10" i="10"/>
  <c r="Z10" i="10"/>
  <c r="R14" i="10"/>
  <c r="V14" i="10"/>
  <c r="Z14" i="10"/>
  <c r="R7" i="10"/>
  <c r="V7" i="10"/>
  <c r="R11" i="10"/>
  <c r="V11" i="10"/>
  <c r="R15" i="10"/>
  <c r="V15" i="10"/>
  <c r="P17" i="10"/>
  <c r="T17" i="10"/>
  <c r="R4" i="10"/>
  <c r="V4" i="10"/>
  <c r="P6" i="10"/>
  <c r="T6" i="10"/>
  <c r="R8" i="10"/>
  <c r="V8" i="10"/>
  <c r="P10" i="10"/>
  <c r="T10" i="10"/>
  <c r="R12" i="10"/>
  <c r="V12" i="10"/>
  <c r="P14" i="10"/>
  <c r="T14" i="10"/>
  <c r="R16" i="10"/>
  <c r="V16" i="10"/>
  <c r="S11" i="9"/>
  <c r="U15" i="9"/>
  <c r="U21" i="9"/>
  <c r="S6" i="9"/>
  <c r="S7" i="9"/>
  <c r="O10" i="9"/>
  <c r="W10" i="9"/>
  <c r="U11" i="9"/>
  <c r="S14" i="9"/>
  <c r="S15" i="9"/>
  <c r="O17" i="9"/>
  <c r="W17" i="9"/>
  <c r="U18" i="9"/>
  <c r="S20" i="9"/>
  <c r="S21" i="9"/>
  <c r="U7" i="9"/>
  <c r="S18" i="9"/>
  <c r="Q6" i="9"/>
  <c r="Q7" i="9"/>
  <c r="O11" i="9"/>
  <c r="Q14" i="9"/>
  <c r="Q15" i="9"/>
  <c r="O18" i="9"/>
  <c r="Q20" i="9"/>
  <c r="Q21" i="9"/>
  <c r="O4" i="9"/>
  <c r="Y4" i="9"/>
  <c r="V5" i="9"/>
  <c r="R9" i="9"/>
  <c r="R13" i="9"/>
  <c r="Z13" i="9"/>
  <c r="V16" i="9"/>
  <c r="V19" i="9"/>
  <c r="Z19" i="9"/>
  <c r="R6" i="9"/>
  <c r="Z6" i="9"/>
  <c r="R10" i="9"/>
  <c r="V10" i="9"/>
  <c r="V14" i="9"/>
  <c r="V17" i="9"/>
  <c r="V20" i="9"/>
  <c r="Z20" i="9"/>
  <c r="P5" i="9"/>
  <c r="T5" i="9"/>
  <c r="X5" i="9"/>
  <c r="R7" i="9"/>
  <c r="V7" i="9"/>
  <c r="P9" i="9"/>
  <c r="T9" i="9"/>
  <c r="X9" i="9"/>
  <c r="R11" i="9"/>
  <c r="V11" i="9"/>
  <c r="P13" i="9"/>
  <c r="T13" i="9"/>
  <c r="X13" i="9"/>
  <c r="R15" i="9"/>
  <c r="V15" i="9"/>
  <c r="P16" i="9"/>
  <c r="T16" i="9"/>
  <c r="X16" i="9"/>
  <c r="R18" i="9"/>
  <c r="V18" i="9"/>
  <c r="P19" i="9"/>
  <c r="T19" i="9"/>
  <c r="X19" i="9"/>
  <c r="R21" i="9"/>
  <c r="V21" i="9"/>
  <c r="R5" i="9"/>
  <c r="V9" i="9"/>
  <c r="R16" i="9"/>
  <c r="V6" i="9"/>
  <c r="Z10" i="9"/>
  <c r="R14" i="9"/>
  <c r="Z14" i="9"/>
  <c r="R17" i="9"/>
  <c r="Z17" i="9"/>
  <c r="R20" i="9"/>
  <c r="R4" i="9"/>
  <c r="V4" i="9"/>
  <c r="P6" i="9"/>
  <c r="T6" i="9"/>
  <c r="R8" i="9"/>
  <c r="V8" i="9"/>
  <c r="P10" i="9"/>
  <c r="T10" i="9"/>
  <c r="R12" i="9"/>
  <c r="V12" i="9"/>
  <c r="P14" i="9"/>
  <c r="T14" i="9"/>
  <c r="P17" i="9"/>
  <c r="T17" i="9"/>
  <c r="P20" i="9"/>
  <c r="T20" i="9"/>
  <c r="R22" i="9"/>
  <c r="V22" i="9"/>
  <c r="O8" i="8"/>
  <c r="W8" i="8"/>
  <c r="U12" i="8"/>
  <c r="U24" i="8"/>
  <c r="O24" i="8"/>
  <c r="W20" i="8"/>
  <c r="U16" i="8"/>
  <c r="O16" i="8"/>
  <c r="Q7" i="8"/>
  <c r="Q8" i="8"/>
  <c r="Y8" i="8"/>
  <c r="O12" i="8"/>
  <c r="W12" i="8"/>
  <c r="Y24" i="8"/>
  <c r="S24" i="8"/>
  <c r="Q23" i="8"/>
  <c r="Q20" i="8"/>
  <c r="Y19" i="8"/>
  <c r="S19" i="8"/>
  <c r="Y16" i="8"/>
  <c r="S16" i="8"/>
  <c r="Q15" i="8"/>
  <c r="Q12" i="8"/>
  <c r="U23" i="8"/>
  <c r="U20" i="8"/>
  <c r="U15" i="8"/>
  <c r="X24" i="8"/>
  <c r="T24" i="8"/>
  <c r="X20" i="8"/>
  <c r="T20" i="8"/>
  <c r="X16" i="8"/>
  <c r="T16" i="8"/>
  <c r="X23" i="8"/>
  <c r="T23" i="8"/>
  <c r="X19" i="8"/>
  <c r="T19" i="8"/>
  <c r="X15" i="8"/>
  <c r="T15" i="8"/>
  <c r="R4" i="8"/>
  <c r="V4" i="8"/>
  <c r="Z4" i="8"/>
  <c r="R8" i="8"/>
  <c r="V8" i="8"/>
  <c r="Z8" i="8"/>
  <c r="R12" i="8"/>
  <c r="V12" i="8"/>
  <c r="Z12" i="8"/>
  <c r="P4" i="8"/>
  <c r="T4" i="8"/>
  <c r="X6" i="8"/>
  <c r="P8" i="8"/>
  <c r="T8" i="8"/>
  <c r="P12" i="8"/>
  <c r="T12" i="8"/>
  <c r="P5" i="8"/>
  <c r="T5" i="8"/>
  <c r="X5" i="8"/>
  <c r="P9" i="8"/>
  <c r="T9" i="8"/>
  <c r="X9" i="8"/>
  <c r="R5" i="8"/>
  <c r="V5" i="8"/>
  <c r="R6" i="8"/>
  <c r="V6" i="8"/>
  <c r="R7" i="8"/>
  <c r="V7" i="8"/>
  <c r="R9" i="8"/>
  <c r="V9" i="8"/>
  <c r="R10" i="8"/>
  <c r="V10" i="8"/>
  <c r="R11" i="8"/>
  <c r="V11" i="8"/>
  <c r="M26" i="6"/>
  <c r="M42" i="9"/>
  <c r="M18" i="10"/>
  <c r="M25" i="8"/>
  <c r="M14" i="3"/>
  <c r="X25" i="8" l="1"/>
  <c r="U18" i="10"/>
  <c r="U42" i="9"/>
  <c r="S42" i="9"/>
  <c r="Q25" i="8"/>
  <c r="Y25" i="8"/>
  <c r="U25" i="8"/>
  <c r="W26" i="6"/>
  <c r="U26" i="6"/>
  <c r="Y26" i="6"/>
  <c r="S25" i="8"/>
  <c r="P14" i="3"/>
  <c r="X42" i="9"/>
  <c r="Q42" i="9"/>
  <c r="T42" i="9"/>
  <c r="Z42" i="9"/>
  <c r="Y42" i="9"/>
  <c r="W42" i="9"/>
  <c r="O26" i="6"/>
  <c r="Z26" i="6"/>
  <c r="X26" i="6"/>
  <c r="S26" i="6"/>
  <c r="P26" i="6"/>
  <c r="Q26" i="6"/>
  <c r="B4" i="12"/>
  <c r="R14" i="3"/>
  <c r="Q14" i="3"/>
  <c r="Z14" i="3"/>
  <c r="W14" i="3"/>
  <c r="X14" i="3"/>
  <c r="V14" i="3"/>
  <c r="S14" i="3"/>
  <c r="T14" i="3"/>
  <c r="U14" i="3"/>
  <c r="Y14" i="3"/>
  <c r="R26" i="6"/>
  <c r="V26" i="6"/>
  <c r="T26" i="6"/>
  <c r="Z18" i="10"/>
  <c r="S18" i="10"/>
  <c r="Y18" i="10"/>
  <c r="O18" i="10"/>
  <c r="Q18" i="10"/>
  <c r="V18" i="10"/>
  <c r="T18" i="10"/>
  <c r="R18" i="10"/>
  <c r="W18" i="10"/>
  <c r="P18" i="10"/>
  <c r="X18" i="10"/>
  <c r="V42" i="9"/>
  <c r="P42" i="9"/>
  <c r="R42" i="9"/>
  <c r="O42" i="9"/>
  <c r="W25" i="8"/>
  <c r="T25" i="8"/>
  <c r="Z25" i="8"/>
  <c r="O25" i="8"/>
  <c r="P25" i="8"/>
  <c r="V25" i="8"/>
  <c r="R25" i="8"/>
  <c r="L18" i="10"/>
  <c r="L26" i="6"/>
  <c r="L42" i="9"/>
  <c r="L25" i="8"/>
  <c r="L14" i="3"/>
  <c r="C4" i="12" l="1"/>
  <c r="F4" i="12"/>
  <c r="G4" i="12"/>
  <c r="E4" i="12"/>
  <c r="H4" i="12"/>
  <c r="D4" i="12"/>
  <c r="A3" i="11"/>
  <c r="K26" i="6"/>
  <c r="J26" i="6"/>
  <c r="I26" i="6"/>
  <c r="H26" i="6"/>
  <c r="G26" i="6"/>
  <c r="F26" i="6"/>
  <c r="K18" i="10"/>
  <c r="J18" i="10"/>
  <c r="I18" i="10"/>
  <c r="H18" i="10"/>
  <c r="G18" i="10"/>
  <c r="F18" i="10"/>
  <c r="K42" i="9"/>
  <c r="J42" i="9"/>
  <c r="I42" i="9"/>
  <c r="H42" i="9"/>
  <c r="G42" i="9"/>
  <c r="F42" i="9"/>
  <c r="K25" i="8"/>
  <c r="J25" i="8"/>
  <c r="I25" i="8"/>
  <c r="H25" i="8"/>
  <c r="G25" i="8"/>
  <c r="F25" i="8"/>
  <c r="I14" i="3"/>
  <c r="K14" i="3"/>
  <c r="J14" i="3"/>
  <c r="H14" i="3"/>
  <c r="G14" i="3"/>
  <c r="F14" i="3"/>
</calcChain>
</file>

<file path=xl/sharedStrings.xml><?xml version="1.0" encoding="utf-8"?>
<sst xmlns="http://schemas.openxmlformats.org/spreadsheetml/2006/main" count="405" uniqueCount="246">
  <si>
    <t>停车位</t>
    <phoneticPr fontId="1" type="noConversion"/>
  </si>
  <si>
    <t>审查阶段</t>
    <phoneticPr fontId="1" type="noConversion"/>
  </si>
  <si>
    <t>审查项</t>
    <phoneticPr fontId="1" type="noConversion"/>
  </si>
  <si>
    <t>审查要点</t>
    <phoneticPr fontId="1" type="noConversion"/>
  </si>
  <si>
    <t>审核意见</t>
    <phoneticPr fontId="1" type="noConversion"/>
  </si>
  <si>
    <t>备注</t>
    <phoneticPr fontId="1" type="noConversion"/>
  </si>
  <si>
    <t>目录审核</t>
    <phoneticPr fontId="1" type="noConversion"/>
  </si>
  <si>
    <t>审查阶段</t>
    <phoneticPr fontId="1" type="noConversion"/>
  </si>
  <si>
    <t>审查项</t>
    <phoneticPr fontId="1" type="noConversion"/>
  </si>
  <si>
    <t>审查要点</t>
    <phoneticPr fontId="1" type="noConversion"/>
  </si>
  <si>
    <t>备注</t>
    <phoneticPr fontId="1" type="noConversion"/>
  </si>
  <si>
    <t>道路</t>
    <phoneticPr fontId="1" type="noConversion"/>
  </si>
  <si>
    <t>井盖</t>
    <phoneticPr fontId="1" type="noConversion"/>
  </si>
  <si>
    <t>残坡</t>
    <phoneticPr fontId="1" type="noConversion"/>
  </si>
  <si>
    <t>规格</t>
    <phoneticPr fontId="1" type="noConversion"/>
  </si>
  <si>
    <t xml:space="preserve">给排水图
</t>
    <phoneticPr fontId="1" type="noConversion"/>
  </si>
  <si>
    <t>平面布置</t>
    <phoneticPr fontId="1" type="noConversion"/>
  </si>
  <si>
    <t>详图</t>
    <phoneticPr fontId="1" type="noConversion"/>
  </si>
  <si>
    <t>材料</t>
    <phoneticPr fontId="1" type="noConversion"/>
  </si>
  <si>
    <t>系统图</t>
    <phoneticPr fontId="1" type="noConversion"/>
  </si>
  <si>
    <t>配电箱</t>
    <phoneticPr fontId="1" type="noConversion"/>
  </si>
  <si>
    <t>布置图</t>
    <phoneticPr fontId="1" type="noConversion"/>
  </si>
  <si>
    <t>水景图</t>
    <phoneticPr fontId="1" type="noConversion"/>
  </si>
  <si>
    <t xml:space="preserve">结构图
</t>
    <phoneticPr fontId="1" type="noConversion"/>
  </si>
  <si>
    <t>构筑物</t>
    <phoneticPr fontId="1" type="noConversion"/>
  </si>
  <si>
    <t>景墙</t>
    <phoneticPr fontId="1" type="noConversion"/>
  </si>
  <si>
    <t>围墙</t>
    <phoneticPr fontId="1" type="noConversion"/>
  </si>
  <si>
    <t>水景</t>
    <phoneticPr fontId="1" type="noConversion"/>
  </si>
  <si>
    <t>审查阶段</t>
    <phoneticPr fontId="1" type="noConversion"/>
  </si>
  <si>
    <t>审查项</t>
    <phoneticPr fontId="1" type="noConversion"/>
  </si>
  <si>
    <t>审查要点</t>
    <phoneticPr fontId="1" type="noConversion"/>
  </si>
  <si>
    <t>审核意见</t>
    <phoneticPr fontId="1" type="noConversion"/>
  </si>
  <si>
    <t>备注</t>
    <phoneticPr fontId="1" type="noConversion"/>
  </si>
  <si>
    <t>总平面</t>
    <phoneticPr fontId="1" type="noConversion"/>
  </si>
  <si>
    <t>总竖向图</t>
    <phoneticPr fontId="1" type="noConversion"/>
  </si>
  <si>
    <t>灯具布置图</t>
    <phoneticPr fontId="1" type="noConversion"/>
  </si>
  <si>
    <t>家具布置图</t>
    <phoneticPr fontId="1" type="noConversion"/>
  </si>
  <si>
    <t>控制指标</t>
    <phoneticPr fontId="1" type="noConversion"/>
  </si>
  <si>
    <t>控制要点</t>
    <phoneticPr fontId="1" type="noConversion"/>
  </si>
  <si>
    <t>品种</t>
    <phoneticPr fontId="1" type="noConversion"/>
  </si>
  <si>
    <t>规格、数量</t>
    <phoneticPr fontId="1" type="noConversion"/>
  </si>
  <si>
    <t>甲供清单</t>
    <phoneticPr fontId="1" type="noConversion"/>
  </si>
  <si>
    <t>审查阶段</t>
    <phoneticPr fontId="1" type="noConversion"/>
  </si>
  <si>
    <t>审查项</t>
    <phoneticPr fontId="1" type="noConversion"/>
  </si>
  <si>
    <t>审查要点</t>
    <phoneticPr fontId="1" type="noConversion"/>
  </si>
  <si>
    <t>审核意见</t>
    <phoneticPr fontId="1" type="noConversion"/>
  </si>
  <si>
    <t>备注</t>
    <phoneticPr fontId="1" type="noConversion"/>
  </si>
  <si>
    <t>水景</t>
    <phoneticPr fontId="1" type="noConversion"/>
  </si>
  <si>
    <t>栏杆</t>
    <phoneticPr fontId="1" type="noConversion"/>
  </si>
  <si>
    <t>活动场地</t>
    <phoneticPr fontId="1" type="noConversion"/>
  </si>
  <si>
    <t>台阶/坡道</t>
    <phoneticPr fontId="1" type="noConversion"/>
  </si>
  <si>
    <t>花坛/坐凳</t>
    <phoneticPr fontId="1" type="noConversion"/>
  </si>
  <si>
    <t>用地红线外市政道路、绿化图纸；以及灯具布置图。</t>
    <phoneticPr fontId="1" type="noConversion"/>
  </si>
  <si>
    <t>围墙总平面定位图（需要标注立柱定位及顶部标高）；以及围墙内部外部大立面图（重点需要表达边界变坡较大位置）。</t>
    <phoneticPr fontId="1" type="noConversion"/>
  </si>
  <si>
    <t>小区入口车行道道闸及刷卡机的布置，及安保服务岗/遮阳伞的位置</t>
    <phoneticPr fontId="1" type="noConversion"/>
  </si>
  <si>
    <t>景观灯具基础安装图纸</t>
    <phoneticPr fontId="1" type="noConversion"/>
  </si>
  <si>
    <t>雕塑小品安装基础图纸</t>
    <phoneticPr fontId="1" type="noConversion"/>
  </si>
  <si>
    <t>地库顶覆土堆坡厚度超出结构荷载区位，特殊处理区域详图。</t>
    <phoneticPr fontId="1" type="noConversion"/>
  </si>
  <si>
    <t>本项目中软硬比为 __________（原则上不易大于 3:7 ）</t>
    <phoneticPr fontId="1" type="noConversion"/>
  </si>
  <si>
    <t>时令草花面积________________（建议不宜超过5%）</t>
    <phoneticPr fontId="1" type="noConversion"/>
  </si>
  <si>
    <t>本项目中百平方乔木密度（含大小乔木、花乔）___________________（原则上不易低于10株/百平方米）</t>
    <phoneticPr fontId="1" type="noConversion"/>
  </si>
  <si>
    <t>其他</t>
    <phoneticPr fontId="1" type="noConversion"/>
  </si>
  <si>
    <t>总铺装平面图</t>
    <phoneticPr fontId="1" type="noConversion"/>
  </si>
  <si>
    <t>构筑物</t>
    <phoneticPr fontId="1" type="noConversion"/>
  </si>
  <si>
    <t>围墙/挡土墙</t>
    <phoneticPr fontId="1" type="noConversion"/>
  </si>
  <si>
    <t>分类标签</t>
    <phoneticPr fontId="1" type="noConversion"/>
  </si>
  <si>
    <t>客户
（要求知会营销、客服）</t>
    <phoneticPr fontId="1" type="noConversion"/>
  </si>
  <si>
    <t>进度以及质量
（知会工程部）</t>
    <phoneticPr fontId="1" type="noConversion"/>
  </si>
  <si>
    <t>开发
（知会开发部）</t>
    <phoneticPr fontId="1" type="noConversion"/>
  </si>
  <si>
    <t>成本
（知会成本部）</t>
    <phoneticPr fontId="1" type="noConversion"/>
  </si>
  <si>
    <t>维保
（知会物业）</t>
    <phoneticPr fontId="1" type="noConversion"/>
  </si>
  <si>
    <t>纯设计问题</t>
    <phoneticPr fontId="1" type="noConversion"/>
  </si>
  <si>
    <t>分类统计</t>
    <phoneticPr fontId="1" type="noConversion"/>
  </si>
  <si>
    <t>总数</t>
    <phoneticPr fontId="1" type="noConversion"/>
  </si>
  <si>
    <t>开发
（知会开发部）</t>
    <phoneticPr fontId="1" type="noConversion"/>
  </si>
  <si>
    <t>成本
（知会成本部）</t>
    <phoneticPr fontId="1" type="noConversion"/>
  </si>
  <si>
    <t>维保
（知会物业）</t>
    <phoneticPr fontId="1" type="noConversion"/>
  </si>
  <si>
    <t>纯设计问题</t>
    <phoneticPr fontId="1" type="noConversion"/>
  </si>
  <si>
    <t>住户入口、窗户前□是□否有种植遮挡或风水问题（不应出现）</t>
    <phoneticPr fontId="1" type="noConversion"/>
  </si>
  <si>
    <t>功能配套用房及出地面构筑物□是□否有得到植物绿化、美化处理，处理方式________</t>
    <phoneticPr fontId="1" type="noConversion"/>
  </si>
  <si>
    <t>□是□否有设置带刺、有毒或有异味的植物（如夹竹桃）</t>
    <phoneticPr fontId="1" type="noConversion"/>
  </si>
  <si>
    <t>□是□否有设置造型树，如有，请说明位置及理由______________</t>
    <phoneticPr fontId="1" type="noConversion"/>
  </si>
  <si>
    <t>□是□否使用名贵品种，请说明品种________________</t>
    <phoneticPr fontId="1" type="noConversion"/>
  </si>
  <si>
    <t>苗木表里□是□否标注移栽苗或地苗</t>
    <phoneticPr fontId="1" type="noConversion"/>
  </si>
  <si>
    <t>□是□否有在苗木清单中划分出甲供苗部分，以免重复招标</t>
    <phoneticPr fontId="1" type="noConversion"/>
  </si>
  <si>
    <t>__________项目________地块景观工作界面审查</t>
    <phoneticPr fontId="1" type="noConversion"/>
  </si>
  <si>
    <t>__________项目_______地块景观工作界面审查</t>
    <phoneticPr fontId="1" type="noConversion"/>
  </si>
  <si>
    <t>胸径在30cm以上主景树、点睛树数量____________（不宜超过乔木总量10%），冠幅在5m以上花乔（金桂、八棱海棠等）数量_____________（不宜超过5%)</t>
    <phoneticPr fontId="1" type="noConversion"/>
  </si>
  <si>
    <t xml:space="preserve">详图    </t>
    <phoneticPr fontId="1" type="noConversion"/>
  </si>
  <si>
    <t xml:space="preserve">通用图
  </t>
    <phoneticPr fontId="1" type="noConversion"/>
  </si>
  <si>
    <t>图纸缺失</t>
    <phoneticPr fontId="1" type="noConversion"/>
  </si>
  <si>
    <t xml:space="preserve">总图   
</t>
    <phoneticPr fontId="1" type="noConversion"/>
  </si>
  <si>
    <t>种植图</t>
    <phoneticPr fontId="1" type="noConversion"/>
  </si>
  <si>
    <t xml:space="preserve">配电图
</t>
    <phoneticPr fontId="1" type="noConversion"/>
  </si>
  <si>
    <t>审核意见</t>
    <phoneticPr fontId="1" type="noConversion"/>
  </si>
  <si>
    <t>合格</t>
    <phoneticPr fontId="1" type="noConversion"/>
  </si>
  <si>
    <t>整改</t>
    <phoneticPr fontId="1" type="noConversion"/>
  </si>
  <si>
    <t>合格知会</t>
    <phoneticPr fontId="1" type="noConversion"/>
  </si>
  <si>
    <t>被迫知会</t>
    <phoneticPr fontId="1" type="noConversion"/>
  </si>
  <si>
    <t>无效项</t>
    <phoneticPr fontId="1" type="noConversion"/>
  </si>
  <si>
    <t>分值</t>
  </si>
  <si>
    <t>得分</t>
  </si>
  <si>
    <t>总分（23分）</t>
    <phoneticPr fontId="1" type="noConversion"/>
  </si>
  <si>
    <t>总分（92分）</t>
    <phoneticPr fontId="1" type="noConversion"/>
  </si>
  <si>
    <t>总分（37分）</t>
    <phoneticPr fontId="1" type="noConversion"/>
  </si>
  <si>
    <t>图纸总体评价</t>
  </si>
  <si>
    <t>总分</t>
  </si>
  <si>
    <t>客户导向维度</t>
  </si>
  <si>
    <t>工程考量维度</t>
  </si>
  <si>
    <t>成本考量维度</t>
  </si>
  <si>
    <t>设计质量维度</t>
  </si>
  <si>
    <t>_________项目______地块景观施工图审查结论</t>
    <phoneticPr fontId="1" type="noConversion"/>
  </si>
  <si>
    <t>会签</t>
    <phoneticPr fontId="1" type="noConversion"/>
  </si>
  <si>
    <t>_________项目______地块景观施工图审查结论</t>
    <phoneticPr fontId="1" type="noConversion"/>
  </si>
  <si>
    <t>分类统计</t>
  </si>
  <si>
    <t>客户
得分</t>
  </si>
  <si>
    <t>客户有效分</t>
  </si>
  <si>
    <t>工程
得分</t>
  </si>
  <si>
    <t>工程有效分</t>
  </si>
  <si>
    <t>开发
得分</t>
  </si>
  <si>
    <t>开发有效分</t>
  </si>
  <si>
    <t>成本
得分</t>
  </si>
  <si>
    <t>成本有效分</t>
  </si>
  <si>
    <t>维保得分</t>
  </si>
  <si>
    <t>维保有效分</t>
  </si>
  <si>
    <t>设计得分</t>
  </si>
  <si>
    <t>设计有效分</t>
  </si>
  <si>
    <t>有效分数</t>
  </si>
  <si>
    <t>开发报批维度</t>
  </si>
  <si>
    <t>维保增值维度</t>
  </si>
  <si>
    <t>评价</t>
  </si>
  <si>
    <t>景观底图□是□否为建筑最终平面图，项目建筑设计负责人签字____________________</t>
  </si>
  <si>
    <t>用地红线、地库边线、围墙、消防通道、登高面等□是□否有在所有总平图中表示</t>
  </si>
  <si>
    <t>主入口位置、形状、尺寸□是□否与建筑报建施工图一致，如不一致，请简述当地规范要求及解决方案__________________。</t>
  </si>
  <si>
    <t>景观总平面□是□否与最终铺装排版图尺寸一致</t>
  </si>
  <si>
    <t>小院划分标准□是□否有跟营销明确，若有，请提供配置标准__________</t>
  </si>
  <si>
    <t>主入口高差超过4.5m以上□是□否有考虑自动扶梯或直梯</t>
  </si>
  <si>
    <t>建筑周边地形□是□否有反坡，若有，请说明排水方式__________</t>
  </si>
  <si>
    <t>室外□是□否有一步台阶（不应，有安全隐患）；</t>
  </si>
  <si>
    <t>道路最低点□是□否有设置排水井</t>
  </si>
  <si>
    <t>弧形园路或异形铺装□是□否明确标注定制加工（避免现场加工）</t>
  </si>
  <si>
    <t>不同材质交界处衔接□是□否有标注</t>
  </si>
  <si>
    <t>□是□否有出现细小规格的石材（小于50mm）人字铺或席纹铺，费工费料</t>
  </si>
  <si>
    <t>外露波打线最小厚度____________（不宜低于50mm，且侧面不得为机切面）</t>
  </si>
  <si>
    <t>人行铺装面层厚度_______mm（一般30mm为宜），车行铺装面层厚度_______mm（一般50mm为宜）。</t>
  </si>
  <si>
    <t>庭院灯距离住宅最近尺寸______（建议不低于5m）</t>
  </si>
  <si>
    <t>运动场地、儿童活动场地□是□否有布置家具，形式____________</t>
  </si>
  <si>
    <t>□是□否设置物业保洁取水点</t>
  </si>
  <si>
    <t>电缆敷设方式采用□直埋□套管（原则上不建议采用直埋敷设电缆，用PVC管敷设）</t>
  </si>
  <si>
    <t>灯具功率与最终选型的灯具功率□是□否一致。</t>
  </si>
  <si>
    <t>围墙灯、路灯及庭院灯□是□否分回路控制。</t>
  </si>
  <si>
    <t>灯光配电箱控制类型□手动□自动（定时、感应）；水景控制箱类型□手动□自动（定时）</t>
  </si>
  <si>
    <t>小区总体配电点至景观配电箱总线□是□否布置。</t>
  </si>
  <si>
    <t>灯具与电缆连接方式为□接线井□接线盒（需要节点详图）</t>
  </si>
  <si>
    <t>水景灯具配电□是□否为低压（不大于24V),水池边设置□是□否变压器井</t>
  </si>
  <si>
    <t>□是□否有超过1.5米高差挡土墙，形式为□毛石□砖砌体□混凝土；□是□否为结构专业复核。</t>
  </si>
  <si>
    <t>地库顶板□是□否有大型构筑物，基础与地库梁柱□是□否对应。</t>
  </si>
  <si>
    <t>地库上□是□否出现大面积水景处理措施，□是□否与结构复核</t>
  </si>
  <si>
    <t>水景□是□否横跨不同地基，处理方式为_______________</t>
  </si>
  <si>
    <t xml:space="preserve">构筑物的墙、梁、柱图纸与结构图□是□否一致。             </t>
  </si>
  <si>
    <t>构筑物□是□否设置休息坐凳，如否，请说明原因____________</t>
  </si>
  <si>
    <t>构筑物灯光设计□是□否考虑，如否，请说明原因____________</t>
  </si>
  <si>
    <t>嬉水池深度________（小于300，以防止儿童溺水），同时水底 防滑处理为____________。</t>
  </si>
  <si>
    <t>围墙安防形式为□红外感应□电子脉冲□其他____________，安防系统安装位置  □是□否  与植物冲突。</t>
  </si>
  <si>
    <t>栏杆□是□否 存在易攀爬样式。</t>
  </si>
  <si>
    <t>运动区地面 铺装材料__________（建议防滑，同时满足易清洗、耐磨、耐腐蚀的要求。）</t>
  </si>
  <si>
    <t>运动场地周围□是□否有绿化围合（至少2米的绿化，隔绝噪音）</t>
  </si>
  <si>
    <t>儿童游乐场地面铺装  □是□否  用弹性材料，游乐设施所有边缘至安全垫外轮廓________（需大于1.2m以上），所有游乐设施的儿童活动进出口至安全垫外轮廓________（需大于1.8m以上）。</t>
  </si>
  <si>
    <t>活动场地周边道路□是□否设置台阶（不宜设置）</t>
  </si>
  <si>
    <t>种植花钵 □是□否  预留排水（防止烂根）。</t>
  </si>
  <si>
    <t>最小树池内径______（建议不低于1.2米）。</t>
  </si>
  <si>
    <t>特制座椅转角处  □是□否  作磨边倒角处理。</t>
  </si>
  <si>
    <t>沥青道路基础为□混凝土□灰土□其他（因施工便利，建议采用混凝土构造）</t>
  </si>
  <si>
    <t>道路侧石为□花岗岩□混凝土□混凝土仿石材,□是□否有平、侧石。</t>
  </si>
  <si>
    <t>道路基础□是□否设置经济性的钢筋构造（应对软地基及过路管线位置）</t>
  </si>
  <si>
    <t>消防道路□是□否隐形，面层做法为_______________；</t>
  </si>
  <si>
    <t>停车位主要材质为□砖□石材□其他（说明原因）_______________</t>
  </si>
  <si>
    <t>□是□否设置停车档，材质为□花岗岩□混凝土□混凝土仿石材□成品橡胶（不建议花岗岩车档；考虑经济性，建议利用侧石兼顾停车挡，后方预留车辆停放空间）</t>
  </si>
  <si>
    <t>装饰井盖材质为□不锈钢□镀锌钢□其他_______________（说明原因）_______________，</t>
  </si>
  <si>
    <t>□是□否装饰井盖底部是否设置加强筋（宜底部加强），</t>
  </si>
  <si>
    <t>□是□否车行铺装是否设置双层井盖（底层为井盖最低选用C250型，宜双层）</t>
  </si>
  <si>
    <t>□是□否为通用详图（不建议为通用图），净宽为_______________（不小于1100）坡度为_______________</t>
  </si>
  <si>
    <t>单元出入口平台设置□是□否构造钢筋(植筋）与建筑主体连接。</t>
  </si>
  <si>
    <t>小区生活垃圾布置点下铺装的材质图，小区生活垃圾箱布置点详图</t>
    <phoneticPr fontId="1" type="noConversion"/>
  </si>
  <si>
    <t>挡土墙  □是□否  设置排水孔。（一般10米设一个直径75mm的排水孔）</t>
    <phoneticPr fontId="1" type="noConversion"/>
  </si>
  <si>
    <t>草皮品种____________（关注成本），换季措施_________________</t>
    <phoneticPr fontId="1" type="noConversion"/>
  </si>
  <si>
    <t>配电箱安装位置______________(原则上放置门卫房、设备房；如距离较远时，可独立设置，但需要配备防水配电箱，位置隐蔽，便于物业使用方便）</t>
    <phoneticPr fontId="1" type="noConversion"/>
  </si>
  <si>
    <t>运动场地（羽毛球场、篮球场）二次深化图纸</t>
    <phoneticPr fontId="1" type="noConversion"/>
  </si>
  <si>
    <r>
      <t>景墙最高_____________米，最长_____________米，□是□否设置构造梁柱</t>
    </r>
    <r>
      <rPr>
        <sz val="16"/>
        <color theme="1"/>
        <rFont val="微软雅黑"/>
        <family val="2"/>
        <charset val="134"/>
      </rPr>
      <t>。</t>
    </r>
    <phoneticPr fontId="1" type="noConversion"/>
  </si>
  <si>
    <t>围墙伸缩缝设置为□双柱□柱中□柱子与墙体连接处，距离为________米（不大于30米）</t>
    <phoneticPr fontId="1" type="noConversion"/>
  </si>
  <si>
    <t>水池混凝土结构□是□否为抗渗，等级为_______________（建议P6以上）</t>
  </si>
  <si>
    <r>
      <t>预留配电回路_______________个</t>
    </r>
    <r>
      <rPr>
        <sz val="16"/>
        <color theme="1"/>
        <rFont val="微软雅黑"/>
        <family val="2"/>
        <charset val="134"/>
      </rPr>
      <t>（后期物业安装灭蚊灯、广告灯箱等）</t>
    </r>
    <phoneticPr fontId="1" type="noConversion"/>
  </si>
  <si>
    <t>排水井详图□是□否采用装饰处理与景观详图统一。</t>
    <phoneticPr fontId="1" type="noConversion"/>
  </si>
  <si>
    <t>雨水篦子材质为□花岗岩□铸铁□树脂□镀锌钢□其他</t>
    <phoneticPr fontId="1" type="noConversion"/>
  </si>
  <si>
    <t>台阶附近  □是□否  设照明装置，人员集中的场所  □是□否  在台阶踏步上暗装地灯。若预留LED灯槽，宽度为___________（建议不少于50mm）</t>
  </si>
  <si>
    <t>水景饰面防泛碱措施□是□否考虑。（尽可能使用干挂形式；结构面外设计加做防水层或面层石材尽量设计为大板，减少石材拼缝，避免拼缝处水的渗入溢出）</t>
  </si>
  <si>
    <t>给水口、排水口、溢水口、补水口位置 □是□否在主观赏面上（建议隐蔽设置）形式____________</t>
  </si>
  <si>
    <t>泵坑位置_____________，泵坑□是□否水体分离（不建议设置于水池内，从安全考虑，尽可能独立设置）；泳池泵房位置________，在平立剖面图中 □是□否统一。</t>
    <phoneticPr fontId="1" type="noConversion"/>
  </si>
  <si>
    <t xml:space="preserve"> □是□否距岸2米范围内水深超过500水景；□是□否设防护栏杆（如超过500，岸边必须加防护栏杆）。</t>
  </si>
  <si>
    <t>立面饰面材料规格600mm以上，高度1.8米以上，施工工艺做法□干挂□湿挂□湿贴（宜采用干挂或湿挂）</t>
  </si>
  <si>
    <t>木质构筑物的木材选用___________（不宜选用樟子松，易开裂，可以考虑红雪松等）</t>
  </si>
  <si>
    <t>草坪灯最近间距______________，庭院灯最近间距___________（庭院灯建议8-12m，草坪灯建议6-8m）</t>
    <phoneticPr fontId="1" type="noConversion"/>
  </si>
  <si>
    <t>地面停车位数量、位置；消防登高面大小位置、消防通道的宽度、走向□是□否与建筑报建施工图一致，如不一致，请简述当地规范要求及解决方案_________________。</t>
  </si>
  <si>
    <t>铺装□是□否为施工图排版图</t>
    <phoneticPr fontId="1" type="noConversion"/>
  </si>
  <si>
    <t>总分（18分）</t>
    <phoneticPr fontId="1" type="noConversion"/>
  </si>
  <si>
    <t>总分（44分）</t>
    <phoneticPr fontId="1" type="noConversion"/>
  </si>
  <si>
    <t>铁艺专业单位深化图纸</t>
    <phoneticPr fontId="1" type="noConversion"/>
  </si>
  <si>
    <t>低密度住宅的庭院内铺装、台阶及平台详图；
高层各出入口平台详图。</t>
    <phoneticPr fontId="1" type="noConversion"/>
  </si>
  <si>
    <t>本项目软景中草坪：地被比例为 __________（原则上不易小于1:1）</t>
    <phoneticPr fontId="1" type="noConversion"/>
  </si>
  <si>
    <t>__________项目____05____地块景观审查</t>
    <phoneticPr fontId="1" type="noConversion"/>
  </si>
  <si>
    <t>合格知会</t>
  </si>
  <si>
    <t>无效项</t>
  </si>
  <si>
    <t>整改</t>
  </si>
  <si>
    <t>__________项目___05_____地块景观工作界面审查</t>
    <phoneticPr fontId="1" type="noConversion"/>
  </si>
  <si>
    <t>报规图纸中消防通道为硬质铺装，该项目中经指定为隐形消防。</t>
    <phoneticPr fontId="1" type="noConversion"/>
  </si>
  <si>
    <t xml:space="preserve">2#车库东侧2.1米覆土。2-2#楼南侧停车位东侧2.1米        </t>
    <phoneticPr fontId="1" type="noConversion"/>
  </si>
  <si>
    <t>道路路边绿化完成面标高比硬质完成面标高低________低8__（不小于5cm）</t>
    <phoneticPr fontId="1" type="noConversion"/>
  </si>
  <si>
    <t>地库覆土最小深度为___1_______米。最大深度为____2.1______米；（原则上不小于1.0米，不大于1.5米，超过需要注明原因___________，超荷载部分□是□否有标明，处理措施____________参考20120819车库荷载图纸</t>
    <phoneticPr fontId="1" type="noConversion"/>
  </si>
  <si>
    <t>成品座椅</t>
    <phoneticPr fontId="1" type="noConversion"/>
  </si>
  <si>
    <t>构筑物数量_____2____个（刚需项目建议不超过3个，岗亭除外）。</t>
    <phoneticPr fontId="1" type="noConversion"/>
  </si>
  <si>
    <t>北侧入口门廊、活动场地廊架</t>
    <phoneticPr fontId="1" type="noConversion"/>
  </si>
  <si>
    <t>目前图中是樟子松</t>
    <phoneticPr fontId="1" type="noConversion"/>
  </si>
  <si>
    <t>有考虑</t>
    <phoneticPr fontId="1" type="noConversion"/>
  </si>
  <si>
    <t>设置，见总说明</t>
    <phoneticPr fontId="1" type="noConversion"/>
  </si>
  <si>
    <t>钢筋混凝土挡土墙  □是□否  设伸缩缝，配筋墙体每______10-15__m（一般30m）设一道，无筋墙体每________m（一般10m）设一道。</t>
    <phoneticPr fontId="1" type="noConversion"/>
  </si>
  <si>
    <t>设置，见总说明，间距3米</t>
    <phoneticPr fontId="1" type="noConversion"/>
  </si>
  <si>
    <t>围栏、栅栏竖杆的间距__110______mm（不应大于110mm）。</t>
    <phoneticPr fontId="1" type="noConversion"/>
  </si>
  <si>
    <t>110mm</t>
    <phoneticPr fontId="1" type="noConversion"/>
  </si>
  <si>
    <t xml:space="preserve">活动场地距离住宅最近为_____10_______ （ 充分考虑儿童活动产生的嘈杂声对附近居民的影响，离开居民窗户10m远为宜。）                                                                                                                                                </t>
    <phoneticPr fontId="1" type="noConversion"/>
  </si>
  <si>
    <t>10mi</t>
    <phoneticPr fontId="1" type="noConversion"/>
  </si>
  <si>
    <t>目前只有沙坑</t>
    <phoneticPr fontId="1" type="noConversion"/>
  </si>
  <si>
    <t>踏面  □是□否  做防滑处理，并保持1％的排水坡度。</t>
    <phoneticPr fontId="1" type="noConversion"/>
  </si>
  <si>
    <t>车行道路混凝土基础厚度为__________200C20_____（原则上不大于200，不小于150），人行道路混凝土基础厚度为____100___________（原则上不大于120，不小于80）</t>
    <phoneticPr fontId="1" type="noConversion"/>
  </si>
  <si>
    <t>甲方外包</t>
    <phoneticPr fontId="1" type="noConversion"/>
  </si>
  <si>
    <t>495X300X100预制混凝土平道牙</t>
  </si>
  <si>
    <t>隐形消防</t>
    <phoneticPr fontId="1" type="noConversion"/>
  </si>
  <si>
    <t>烧结砖</t>
    <phoneticPr fontId="1" type="noConversion"/>
  </si>
  <si>
    <t>未设置</t>
    <phoneticPr fontId="1" type="noConversion"/>
  </si>
  <si>
    <t>净宽1200</t>
    <phoneticPr fontId="1" type="noConversion"/>
  </si>
  <si>
    <t>只设计饰面</t>
    <phoneticPr fontId="1" type="noConversion"/>
  </si>
  <si>
    <t>灌溉点布置距离为______20____米（半径20-25米），外围绿化□是□否设置灌溉点。</t>
    <phoneticPr fontId="1" type="noConversion"/>
  </si>
  <si>
    <t>给水管采用PP-R管材及配件，最小管径为_____DN25_____(原则不小于DN50,距离较远时，分段计算管径大小，确保末端水压不小于10米扬程）</t>
    <phoneticPr fontId="1" type="noConversion"/>
  </si>
  <si>
    <t>否</t>
    <phoneticPr fontId="1" type="noConversion"/>
  </si>
  <si>
    <t>铸铁</t>
    <phoneticPr fontId="1" type="noConversion"/>
  </si>
  <si>
    <t>300X500</t>
    <phoneticPr fontId="1" type="noConversion"/>
  </si>
  <si>
    <t>排水口尺寸为__300x500__（不大于300X600）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</si>
</sst>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name val="微软雅黑"/>
      <family val="2"/>
      <charset val="134"/>
    </font>
    <font>
      <b/>
      <u/>
      <sz val="16"/>
      <name val="微软雅黑"/>
      <family val="2"/>
      <charset val="134"/>
    </font>
    <font>
      <sz val="16"/>
      <name val="宋体"/>
      <family val="2"/>
      <scheme val="minor"/>
    </font>
    <font>
      <sz val="16"/>
      <name val="微软雅黑"/>
      <family val="2"/>
      <charset val="134"/>
    </font>
    <font>
      <sz val="16"/>
      <color theme="1"/>
      <name val="微软雅黑"/>
      <family val="2"/>
      <charset val="134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  <font>
      <b/>
      <sz val="16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3"/>
      <name val="微软雅黑"/>
      <family val="2"/>
      <charset val="134"/>
    </font>
    <font>
      <sz val="16"/>
      <color rgb="FFFF0000"/>
      <name val="微软雅黑"/>
      <family val="2"/>
      <charset val="134"/>
    </font>
    <font>
      <b/>
      <sz val="13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22"/>
      <color theme="1"/>
      <name val="微软雅黑"/>
      <family val="2"/>
      <charset val="134"/>
    </font>
    <font>
      <sz val="12"/>
      <name val="微软雅黑"/>
      <family val="2"/>
      <charset val="13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8" fillId="3" borderId="0" xfId="0" applyFont="1" applyFill="1"/>
    <xf numFmtId="0" fontId="8" fillId="4" borderId="0" xfId="0" applyFont="1" applyFill="1"/>
    <xf numFmtId="0" fontId="8" fillId="5" borderId="0" xfId="0" applyFont="1" applyFill="1"/>
    <xf numFmtId="0" fontId="8" fillId="6" borderId="0" xfId="0" applyFont="1" applyFill="1"/>
    <xf numFmtId="0" fontId="8" fillId="7" borderId="0" xfId="0" applyFont="1" applyFill="1"/>
    <xf numFmtId="0" fontId="8" fillId="8" borderId="0" xfId="0" applyFont="1" applyFill="1"/>
    <xf numFmtId="0" fontId="5" fillId="0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0" fontId="5" fillId="6" borderId="4" xfId="0" applyNumberFormat="1" applyFont="1" applyFill="1" applyBorder="1" applyAlignment="1">
      <alignment horizontal="center" vertical="center" wrapText="1"/>
    </xf>
    <xf numFmtId="0" fontId="5" fillId="7" borderId="4" xfId="0" applyNumberFormat="1" applyFont="1" applyFill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5" fillId="8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4" borderId="6" xfId="0" applyNumberFormat="1" applyFont="1" applyFill="1" applyBorder="1" applyAlignment="1">
      <alignment horizontal="center" vertical="center" wrapText="1"/>
    </xf>
    <xf numFmtId="0" fontId="5" fillId="5" borderId="6" xfId="0" applyNumberFormat="1" applyFont="1" applyFill="1" applyBorder="1" applyAlignment="1">
      <alignment horizontal="center" vertical="center" wrapText="1"/>
    </xf>
    <xf numFmtId="0" fontId="5" fillId="6" borderId="6" xfId="0" applyNumberFormat="1" applyFont="1" applyFill="1" applyBorder="1" applyAlignment="1">
      <alignment horizontal="center" vertical="center" wrapText="1"/>
    </xf>
    <xf numFmtId="0" fontId="5" fillId="7" borderId="6" xfId="0" applyNumberFormat="1" applyFont="1" applyFill="1" applyBorder="1" applyAlignment="1">
      <alignment horizontal="center" vertical="center" wrapText="1"/>
    </xf>
    <xf numFmtId="0" fontId="5" fillId="8" borderId="6" xfId="0" applyNumberFormat="1" applyFont="1" applyFill="1" applyBorder="1" applyAlignment="1">
      <alignment horizontal="center" vertical="center" wrapText="1"/>
    </xf>
    <xf numFmtId="0" fontId="5" fillId="8" borderId="8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14" fillId="2" borderId="4" xfId="0" applyFont="1" applyFill="1" applyBorder="1" applyAlignment="1" applyProtection="1">
      <alignment horizontal="center" vertical="top" wrapText="1"/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6" fillId="2" borderId="6" xfId="0" applyFont="1" applyFill="1" applyBorder="1" applyAlignment="1" applyProtection="1">
      <alignment vertical="top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wrapText="1"/>
      <protection locked="0"/>
    </xf>
    <xf numFmtId="0" fontId="6" fillId="2" borderId="4" xfId="0" applyFont="1" applyFill="1" applyBorder="1" applyAlignment="1" applyProtection="1">
      <alignment vertical="center" wrapText="1"/>
      <protection locked="0"/>
    </xf>
    <xf numFmtId="0" fontId="6" fillId="2" borderId="6" xfId="0" applyFont="1" applyFill="1" applyBorder="1" applyAlignment="1" applyProtection="1">
      <alignment vertical="center" wrapText="1"/>
      <protection locked="0"/>
    </xf>
    <xf numFmtId="0" fontId="12" fillId="2" borderId="4" xfId="0" applyFont="1" applyFill="1" applyBorder="1" applyAlignment="1" applyProtection="1">
      <alignment vertical="top" wrapText="1"/>
      <protection locked="0"/>
    </xf>
    <xf numFmtId="0" fontId="5" fillId="2" borderId="4" xfId="0" applyFont="1" applyFill="1" applyBorder="1" applyAlignment="1" applyProtection="1">
      <alignment vertical="top" wrapText="1"/>
      <protection locked="0"/>
    </xf>
    <xf numFmtId="0" fontId="8" fillId="2" borderId="6" xfId="0" applyFont="1" applyFill="1" applyBorder="1" applyAlignment="1" applyProtection="1">
      <alignment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14" fillId="2" borderId="6" xfId="0" applyFont="1" applyFill="1" applyBorder="1" applyAlignment="1" applyProtection="1">
      <alignment vertical="center" wrapText="1"/>
      <protection locked="0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23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cat>
            <c:strRef>
              <c:f>总体评级!$C$3:$H$3</c:f>
              <c:strCache>
                <c:ptCount val="6"/>
                <c:pt idx="0">
                  <c:v>客户导向维度</c:v>
                </c:pt>
                <c:pt idx="1">
                  <c:v>工程考量维度</c:v>
                </c:pt>
                <c:pt idx="2">
                  <c:v>开发报批维度</c:v>
                </c:pt>
                <c:pt idx="3">
                  <c:v>成本考量维度</c:v>
                </c:pt>
                <c:pt idx="4">
                  <c:v>维保增值维度</c:v>
                </c:pt>
                <c:pt idx="5">
                  <c:v>设计质量维度</c:v>
                </c:pt>
              </c:strCache>
            </c:strRef>
          </c:cat>
          <c:val>
            <c:numRef>
              <c:f>总体评级!$C$4:$H$4</c:f>
              <c:numCache>
                <c:formatCode>General</c:formatCode>
                <c:ptCount val="6"/>
                <c:pt idx="0">
                  <c:v>17.045454545454543</c:v>
                </c:pt>
                <c:pt idx="1">
                  <c:v>7.5</c:v>
                </c:pt>
                <c:pt idx="2">
                  <c:v>41.17647058823529</c:v>
                </c:pt>
                <c:pt idx="3">
                  <c:v>8.0357142857142865</c:v>
                </c:pt>
                <c:pt idx="4">
                  <c:v>4</c:v>
                </c:pt>
                <c:pt idx="5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324992"/>
        <c:axId val="97325552"/>
      </c:radarChart>
      <c:catAx>
        <c:axId val="9732499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97325552"/>
        <c:crosses val="autoZero"/>
        <c:auto val="1"/>
        <c:lblAlgn val="ctr"/>
        <c:lblOffset val="100"/>
        <c:noMultiLvlLbl val="0"/>
      </c:catAx>
      <c:valAx>
        <c:axId val="9732555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973249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6</xdr:row>
      <xdr:rowOff>22225</xdr:rowOff>
    </xdr:from>
    <xdr:to>
      <xdr:col>6</xdr:col>
      <xdr:colOff>15875</xdr:colOff>
      <xdr:row>22</xdr:row>
      <xdr:rowOff>3571875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7"/>
  <sheetViews>
    <sheetView topLeftCell="A4" zoomScaleNormal="100" workbookViewId="0">
      <selection activeCell="E13" sqref="E13"/>
    </sheetView>
  </sheetViews>
  <sheetFormatPr defaultRowHeight="22.5" x14ac:dyDescent="0.35"/>
  <cols>
    <col min="1" max="1" width="12" style="2" customWidth="1"/>
    <col min="2" max="2" width="14.375" style="2" customWidth="1"/>
    <col min="3" max="3" width="70.5" style="2" customWidth="1"/>
    <col min="4" max="4" width="14.25" style="3" customWidth="1"/>
    <col min="5" max="5" width="20" style="2" customWidth="1"/>
    <col min="6" max="6" width="7.875" style="8" hidden="1" customWidth="1"/>
    <col min="7" max="7" width="7.875" style="9" hidden="1" customWidth="1"/>
    <col min="8" max="8" width="7.875" style="10" hidden="1" customWidth="1"/>
    <col min="9" max="9" width="7.875" style="11" hidden="1" customWidth="1"/>
    <col min="10" max="10" width="7.875" style="12" hidden="1" customWidth="1"/>
    <col min="11" max="11" width="7.875" style="13" hidden="1" customWidth="1"/>
    <col min="12" max="12" width="10.875" style="30" hidden="1" customWidth="1"/>
    <col min="13" max="13" width="9.5" style="2" hidden="1" customWidth="1"/>
    <col min="14" max="14" width="9.5" style="59" hidden="1" customWidth="1"/>
    <col min="15" max="21" width="9" style="2" hidden="1" customWidth="1"/>
    <col min="22" max="22" width="10.5" style="2" hidden="1" customWidth="1"/>
    <col min="23" max="26" width="9" style="2" hidden="1" customWidth="1"/>
    <col min="27" max="16384" width="9" style="2"/>
  </cols>
  <sheetData>
    <row r="1" spans="1:28" ht="42" customHeight="1" thickBot="1" x14ac:dyDescent="0.2">
      <c r="A1" s="147" t="s">
        <v>209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9"/>
    </row>
    <row r="2" spans="1:28" ht="22.5" customHeight="1" x14ac:dyDescent="0.15">
      <c r="A2" s="151" t="s">
        <v>1</v>
      </c>
      <c r="B2" s="142" t="s">
        <v>2</v>
      </c>
      <c r="C2" s="142" t="s">
        <v>3</v>
      </c>
      <c r="D2" s="154" t="s">
        <v>4</v>
      </c>
      <c r="E2" s="142" t="s">
        <v>5</v>
      </c>
      <c r="F2" s="150" t="s">
        <v>65</v>
      </c>
      <c r="G2" s="150"/>
      <c r="H2" s="150"/>
      <c r="I2" s="150"/>
      <c r="J2" s="150"/>
      <c r="K2" s="150"/>
      <c r="L2" s="144" t="s">
        <v>204</v>
      </c>
      <c r="M2" s="145"/>
      <c r="N2" s="146"/>
      <c r="O2" s="142" t="s">
        <v>114</v>
      </c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3"/>
    </row>
    <row r="3" spans="1:28" ht="147" x14ac:dyDescent="0.15">
      <c r="A3" s="152"/>
      <c r="B3" s="153"/>
      <c r="C3" s="153"/>
      <c r="D3" s="155"/>
      <c r="E3" s="153"/>
      <c r="F3" s="33" t="s">
        <v>66</v>
      </c>
      <c r="G3" s="34" t="s">
        <v>67</v>
      </c>
      <c r="H3" s="35" t="s">
        <v>68</v>
      </c>
      <c r="I3" s="36" t="s">
        <v>69</v>
      </c>
      <c r="J3" s="37" t="s">
        <v>70</v>
      </c>
      <c r="K3" s="38" t="s">
        <v>71</v>
      </c>
      <c r="L3" s="32" t="s">
        <v>100</v>
      </c>
      <c r="M3" s="76" t="s">
        <v>101</v>
      </c>
      <c r="N3" s="76" t="s">
        <v>127</v>
      </c>
      <c r="O3" s="62" t="s">
        <v>115</v>
      </c>
      <c r="P3" s="62" t="s">
        <v>116</v>
      </c>
      <c r="Q3" s="63" t="s">
        <v>117</v>
      </c>
      <c r="R3" s="63" t="s">
        <v>118</v>
      </c>
      <c r="S3" s="64" t="s">
        <v>119</v>
      </c>
      <c r="T3" s="64" t="s">
        <v>120</v>
      </c>
      <c r="U3" s="65" t="s">
        <v>121</v>
      </c>
      <c r="V3" s="65" t="s">
        <v>122</v>
      </c>
      <c r="W3" s="60" t="s">
        <v>123</v>
      </c>
      <c r="X3" s="60" t="s">
        <v>124</v>
      </c>
      <c r="Y3" s="61" t="s">
        <v>125</v>
      </c>
      <c r="Z3" s="66" t="s">
        <v>126</v>
      </c>
    </row>
    <row r="4" spans="1:28" ht="58.5" customHeight="1" x14ac:dyDescent="0.15">
      <c r="A4" s="136" t="s">
        <v>6</v>
      </c>
      <c r="B4" s="139" t="s">
        <v>90</v>
      </c>
      <c r="C4" s="115" t="s">
        <v>52</v>
      </c>
      <c r="D4" s="114" t="s">
        <v>210</v>
      </c>
      <c r="E4" s="115"/>
      <c r="F4" s="82"/>
      <c r="G4" s="83"/>
      <c r="H4" s="84">
        <v>1</v>
      </c>
      <c r="I4" s="85">
        <v>1</v>
      </c>
      <c r="J4" s="86"/>
      <c r="K4" s="87"/>
      <c r="L4" s="72">
        <v>3</v>
      </c>
      <c r="M4" s="72">
        <f t="shared" ref="M4:M13" si="0">IF(D4="合格",L4,IF(D4="合格知会",L4*0.5,0))</f>
        <v>1.5</v>
      </c>
      <c r="N4" s="72">
        <f t="shared" ref="N4:N13" si="1">IF(D4="无效项",0,L4)</f>
        <v>3</v>
      </c>
      <c r="O4" s="82">
        <f t="shared" ref="O4:O13" si="2">F4*M4</f>
        <v>0</v>
      </c>
      <c r="P4" s="82">
        <f t="shared" ref="P4:P13" si="3">F4*N4</f>
        <v>0</v>
      </c>
      <c r="Q4" s="83">
        <f t="shared" ref="Q4:Q13" si="4">G4*M4</f>
        <v>0</v>
      </c>
      <c r="R4" s="83">
        <f t="shared" ref="R4:R13" si="5">G4*N4</f>
        <v>0</v>
      </c>
      <c r="S4" s="84">
        <f t="shared" ref="S4:S13" si="6">H4*M4</f>
        <v>1.5</v>
      </c>
      <c r="T4" s="84">
        <f t="shared" ref="T4:T13" si="7">H4*N4</f>
        <v>3</v>
      </c>
      <c r="U4" s="85">
        <f t="shared" ref="U4:U13" si="8">I4*M4</f>
        <v>1.5</v>
      </c>
      <c r="V4" s="85">
        <f t="shared" ref="V4:V13" si="9">I4*N4</f>
        <v>3</v>
      </c>
      <c r="W4" s="86">
        <f t="shared" ref="W4:W13" si="10">J4*M4</f>
        <v>0</v>
      </c>
      <c r="X4" s="86">
        <f t="shared" ref="X4:X13" si="11">J4*N4</f>
        <v>0</v>
      </c>
      <c r="Y4" s="87">
        <f t="shared" ref="Y4:Y13" si="12">K4*M4</f>
        <v>0</v>
      </c>
      <c r="Z4" s="88">
        <f t="shared" ref="Z4:Z13" si="13">K4*N4</f>
        <v>0</v>
      </c>
    </row>
    <row r="5" spans="1:28" ht="67.5" x14ac:dyDescent="0.15">
      <c r="A5" s="137"/>
      <c r="B5" s="140"/>
      <c r="C5" s="115" t="s">
        <v>53</v>
      </c>
      <c r="D5" s="114" t="s">
        <v>210</v>
      </c>
      <c r="E5" s="115"/>
      <c r="F5" s="82"/>
      <c r="G5" s="83">
        <v>1</v>
      </c>
      <c r="H5" s="84"/>
      <c r="I5" s="85">
        <v>1</v>
      </c>
      <c r="J5" s="86"/>
      <c r="K5" s="87"/>
      <c r="L5" s="72">
        <v>3</v>
      </c>
      <c r="M5" s="72">
        <f t="shared" si="0"/>
        <v>1.5</v>
      </c>
      <c r="N5" s="72">
        <f t="shared" si="1"/>
        <v>3</v>
      </c>
      <c r="O5" s="82">
        <f t="shared" si="2"/>
        <v>0</v>
      </c>
      <c r="P5" s="82">
        <f t="shared" si="3"/>
        <v>0</v>
      </c>
      <c r="Q5" s="83">
        <f t="shared" si="4"/>
        <v>1.5</v>
      </c>
      <c r="R5" s="83">
        <f t="shared" si="5"/>
        <v>3</v>
      </c>
      <c r="S5" s="84">
        <f t="shared" si="6"/>
        <v>0</v>
      </c>
      <c r="T5" s="84">
        <f t="shared" si="7"/>
        <v>0</v>
      </c>
      <c r="U5" s="85">
        <f t="shared" si="8"/>
        <v>1.5</v>
      </c>
      <c r="V5" s="85">
        <f t="shared" si="9"/>
        <v>3</v>
      </c>
      <c r="W5" s="86">
        <f t="shared" si="10"/>
        <v>0</v>
      </c>
      <c r="X5" s="86">
        <f t="shared" si="11"/>
        <v>0</v>
      </c>
      <c r="Y5" s="87">
        <f t="shared" si="12"/>
        <v>0</v>
      </c>
      <c r="Z5" s="88">
        <f t="shared" si="13"/>
        <v>0</v>
      </c>
    </row>
    <row r="6" spans="1:28" ht="45" x14ac:dyDescent="0.15">
      <c r="A6" s="137"/>
      <c r="B6" s="140"/>
      <c r="C6" s="115" t="s">
        <v>54</v>
      </c>
      <c r="D6" s="114" t="s">
        <v>210</v>
      </c>
      <c r="E6" s="115"/>
      <c r="F6" s="82">
        <v>1</v>
      </c>
      <c r="G6" s="83"/>
      <c r="H6" s="84"/>
      <c r="I6" s="85"/>
      <c r="J6" s="86">
        <v>1</v>
      </c>
      <c r="K6" s="87"/>
      <c r="L6" s="72">
        <v>1</v>
      </c>
      <c r="M6" s="72">
        <f t="shared" si="0"/>
        <v>0.5</v>
      </c>
      <c r="N6" s="72">
        <f t="shared" si="1"/>
        <v>1</v>
      </c>
      <c r="O6" s="82">
        <f t="shared" si="2"/>
        <v>0.5</v>
      </c>
      <c r="P6" s="82">
        <f t="shared" si="3"/>
        <v>1</v>
      </c>
      <c r="Q6" s="83">
        <f t="shared" si="4"/>
        <v>0</v>
      </c>
      <c r="R6" s="83">
        <f t="shared" si="5"/>
        <v>0</v>
      </c>
      <c r="S6" s="84">
        <f t="shared" si="6"/>
        <v>0</v>
      </c>
      <c r="T6" s="84">
        <f t="shared" si="7"/>
        <v>0</v>
      </c>
      <c r="U6" s="85">
        <f t="shared" si="8"/>
        <v>0</v>
      </c>
      <c r="V6" s="85">
        <f t="shared" si="9"/>
        <v>0</v>
      </c>
      <c r="W6" s="86">
        <f t="shared" si="10"/>
        <v>0.5</v>
      </c>
      <c r="X6" s="86">
        <f t="shared" si="11"/>
        <v>1</v>
      </c>
      <c r="Y6" s="87">
        <f t="shared" si="12"/>
        <v>0</v>
      </c>
      <c r="Z6" s="88">
        <f t="shared" si="13"/>
        <v>0</v>
      </c>
    </row>
    <row r="7" spans="1:28" ht="54" customHeight="1" x14ac:dyDescent="0.15">
      <c r="A7" s="137"/>
      <c r="B7" s="140"/>
      <c r="C7" s="115" t="s">
        <v>206</v>
      </c>
      <c r="D7" s="114" t="s">
        <v>210</v>
      </c>
      <c r="E7" s="115"/>
      <c r="F7" s="82"/>
      <c r="G7" s="83">
        <v>1</v>
      </c>
      <c r="H7" s="84"/>
      <c r="I7" s="85"/>
      <c r="J7" s="86"/>
      <c r="K7" s="87"/>
      <c r="L7" s="72">
        <v>1</v>
      </c>
      <c r="M7" s="72">
        <f t="shared" si="0"/>
        <v>0.5</v>
      </c>
      <c r="N7" s="72">
        <f t="shared" si="1"/>
        <v>1</v>
      </c>
      <c r="O7" s="82">
        <f t="shared" si="2"/>
        <v>0</v>
      </c>
      <c r="P7" s="82">
        <f t="shared" si="3"/>
        <v>0</v>
      </c>
      <c r="Q7" s="83">
        <f t="shared" si="4"/>
        <v>0.5</v>
      </c>
      <c r="R7" s="83">
        <f t="shared" si="5"/>
        <v>1</v>
      </c>
      <c r="S7" s="84">
        <f t="shared" si="6"/>
        <v>0</v>
      </c>
      <c r="T7" s="84">
        <f t="shared" si="7"/>
        <v>0</v>
      </c>
      <c r="U7" s="85">
        <f t="shared" si="8"/>
        <v>0</v>
      </c>
      <c r="V7" s="85">
        <f t="shared" si="9"/>
        <v>0</v>
      </c>
      <c r="W7" s="86">
        <f t="shared" si="10"/>
        <v>0</v>
      </c>
      <c r="X7" s="86">
        <f t="shared" si="11"/>
        <v>0</v>
      </c>
      <c r="Y7" s="87">
        <f t="shared" si="12"/>
        <v>0</v>
      </c>
      <c r="Z7" s="88">
        <f t="shared" si="13"/>
        <v>0</v>
      </c>
    </row>
    <row r="8" spans="1:28" s="69" customFormat="1" ht="45" x14ac:dyDescent="0.15">
      <c r="A8" s="137"/>
      <c r="B8" s="140"/>
      <c r="C8" s="115" t="s">
        <v>207</v>
      </c>
      <c r="D8" s="114" t="s">
        <v>210</v>
      </c>
      <c r="E8" s="115"/>
      <c r="F8" s="82"/>
      <c r="G8" s="83"/>
      <c r="H8" s="84"/>
      <c r="I8" s="85">
        <v>1</v>
      </c>
      <c r="J8" s="86"/>
      <c r="K8" s="87"/>
      <c r="L8" s="112">
        <v>1</v>
      </c>
      <c r="M8" s="112">
        <f>IF(D8="合格",L8,IF(D8="合格知会",L8*0.5,0))</f>
        <v>0.5</v>
      </c>
      <c r="N8" s="112">
        <f>IF(D8="无效项",0,L8)</f>
        <v>1</v>
      </c>
      <c r="O8" s="82">
        <f>F8*M8</f>
        <v>0</v>
      </c>
      <c r="P8" s="82">
        <f>F8*N8</f>
        <v>0</v>
      </c>
      <c r="Q8" s="83">
        <f>G8*M8</f>
        <v>0</v>
      </c>
      <c r="R8" s="83">
        <f>G8*N8</f>
        <v>0</v>
      </c>
      <c r="S8" s="84">
        <f>H8*M8</f>
        <v>0</v>
      </c>
      <c r="T8" s="84">
        <f>H8*N8</f>
        <v>0</v>
      </c>
      <c r="U8" s="85">
        <f>I8*M8</f>
        <v>0.5</v>
      </c>
      <c r="V8" s="85">
        <f>I8*N8</f>
        <v>1</v>
      </c>
      <c r="W8" s="86">
        <f>J8*M8</f>
        <v>0</v>
      </c>
      <c r="X8" s="86">
        <f>J8*N8</f>
        <v>0</v>
      </c>
      <c r="Y8" s="87">
        <f>K8*M8</f>
        <v>0</v>
      </c>
      <c r="Z8" s="88">
        <f>K8*N8</f>
        <v>0</v>
      </c>
    </row>
    <row r="9" spans="1:28" s="69" customFormat="1" ht="49.5" customHeight="1" x14ac:dyDescent="0.15">
      <c r="A9" s="137"/>
      <c r="B9" s="140"/>
      <c r="C9" s="115" t="s">
        <v>187</v>
      </c>
      <c r="D9" s="114" t="s">
        <v>211</v>
      </c>
      <c r="E9" s="115"/>
      <c r="F9" s="82"/>
      <c r="G9" s="83"/>
      <c r="H9" s="84"/>
      <c r="I9" s="85">
        <v>1</v>
      </c>
      <c r="J9" s="86"/>
      <c r="K9" s="87"/>
      <c r="L9" s="111">
        <v>1</v>
      </c>
      <c r="M9" s="111">
        <f>IF(D9="合格",L9,IF(D9="合格知会",L9*0.5,0))</f>
        <v>0</v>
      </c>
      <c r="N9" s="111">
        <f>IF(D9="无效项",0,L9)</f>
        <v>0</v>
      </c>
      <c r="O9" s="82">
        <f>F9*M9</f>
        <v>0</v>
      </c>
      <c r="P9" s="82">
        <f>F9*N9</f>
        <v>0</v>
      </c>
      <c r="Q9" s="83">
        <f>G9*M9</f>
        <v>0</v>
      </c>
      <c r="R9" s="83">
        <f>G9*N9</f>
        <v>0</v>
      </c>
      <c r="S9" s="84">
        <f>H9*M9</f>
        <v>0</v>
      </c>
      <c r="T9" s="84">
        <f>H9*N9</f>
        <v>0</v>
      </c>
      <c r="U9" s="85">
        <f>I9*M9</f>
        <v>0</v>
      </c>
      <c r="V9" s="85">
        <f>I9*N9</f>
        <v>0</v>
      </c>
      <c r="W9" s="86">
        <f>J9*M9</f>
        <v>0</v>
      </c>
      <c r="X9" s="86">
        <f>J9*N9</f>
        <v>0</v>
      </c>
      <c r="Y9" s="87">
        <f>K9*M9</f>
        <v>0</v>
      </c>
      <c r="Z9" s="88">
        <f>K9*N9</f>
        <v>0</v>
      </c>
    </row>
    <row r="10" spans="1:28" ht="45" x14ac:dyDescent="0.15">
      <c r="A10" s="137"/>
      <c r="B10" s="140"/>
      <c r="C10" s="115" t="s">
        <v>183</v>
      </c>
      <c r="D10" s="114" t="s">
        <v>212</v>
      </c>
      <c r="E10" s="115"/>
      <c r="F10" s="82"/>
      <c r="G10" s="83"/>
      <c r="H10" s="84"/>
      <c r="I10" s="85"/>
      <c r="J10" s="86">
        <v>1</v>
      </c>
      <c r="K10" s="87"/>
      <c r="L10" s="72">
        <v>3</v>
      </c>
      <c r="M10" s="72">
        <f t="shared" si="0"/>
        <v>0</v>
      </c>
      <c r="N10" s="72">
        <f t="shared" si="1"/>
        <v>3</v>
      </c>
      <c r="O10" s="82">
        <f t="shared" si="2"/>
        <v>0</v>
      </c>
      <c r="P10" s="82">
        <f t="shared" si="3"/>
        <v>0</v>
      </c>
      <c r="Q10" s="83">
        <f t="shared" si="4"/>
        <v>0</v>
      </c>
      <c r="R10" s="83">
        <f t="shared" si="5"/>
        <v>0</v>
      </c>
      <c r="S10" s="84">
        <f t="shared" si="6"/>
        <v>0</v>
      </c>
      <c r="T10" s="84">
        <f t="shared" si="7"/>
        <v>0</v>
      </c>
      <c r="U10" s="85">
        <f t="shared" si="8"/>
        <v>0</v>
      </c>
      <c r="V10" s="85">
        <f t="shared" si="9"/>
        <v>0</v>
      </c>
      <c r="W10" s="86">
        <f t="shared" si="10"/>
        <v>0</v>
      </c>
      <c r="X10" s="86">
        <f t="shared" si="11"/>
        <v>3</v>
      </c>
      <c r="Y10" s="87">
        <f t="shared" si="12"/>
        <v>0</v>
      </c>
      <c r="Z10" s="88">
        <f t="shared" si="13"/>
        <v>0</v>
      </c>
    </row>
    <row r="11" spans="1:28" ht="39" customHeight="1" x14ac:dyDescent="0.15">
      <c r="A11" s="137"/>
      <c r="B11" s="140"/>
      <c r="C11" s="115" t="s">
        <v>55</v>
      </c>
      <c r="D11" s="114" t="s">
        <v>212</v>
      </c>
      <c r="E11" s="115"/>
      <c r="F11" s="82"/>
      <c r="G11" s="83">
        <v>1</v>
      </c>
      <c r="H11" s="84"/>
      <c r="I11" s="85"/>
      <c r="J11" s="86"/>
      <c r="K11" s="87"/>
      <c r="L11" s="72">
        <v>1</v>
      </c>
      <c r="M11" s="72">
        <f t="shared" si="0"/>
        <v>0</v>
      </c>
      <c r="N11" s="72">
        <f t="shared" si="1"/>
        <v>1</v>
      </c>
      <c r="O11" s="82">
        <f t="shared" si="2"/>
        <v>0</v>
      </c>
      <c r="P11" s="82">
        <f t="shared" si="3"/>
        <v>0</v>
      </c>
      <c r="Q11" s="83">
        <f t="shared" si="4"/>
        <v>0</v>
      </c>
      <c r="R11" s="83">
        <f t="shared" si="5"/>
        <v>1</v>
      </c>
      <c r="S11" s="84">
        <f t="shared" si="6"/>
        <v>0</v>
      </c>
      <c r="T11" s="84">
        <f t="shared" si="7"/>
        <v>0</v>
      </c>
      <c r="U11" s="85">
        <f t="shared" si="8"/>
        <v>0</v>
      </c>
      <c r="V11" s="85">
        <f t="shared" si="9"/>
        <v>0</v>
      </c>
      <c r="W11" s="86">
        <f t="shared" si="10"/>
        <v>0</v>
      </c>
      <c r="X11" s="86">
        <f t="shared" si="11"/>
        <v>0</v>
      </c>
      <c r="Y11" s="87">
        <f t="shared" si="12"/>
        <v>0</v>
      </c>
      <c r="Z11" s="88">
        <f t="shared" si="13"/>
        <v>0</v>
      </c>
    </row>
    <row r="12" spans="1:28" ht="42" customHeight="1" x14ac:dyDescent="0.15">
      <c r="A12" s="137"/>
      <c r="B12" s="140"/>
      <c r="C12" s="115" t="s">
        <v>56</v>
      </c>
      <c r="D12" s="114" t="s">
        <v>210</v>
      </c>
      <c r="E12" s="115"/>
      <c r="F12" s="82"/>
      <c r="G12" s="83">
        <v>1</v>
      </c>
      <c r="H12" s="84"/>
      <c r="I12" s="85"/>
      <c r="J12" s="86"/>
      <c r="K12" s="87"/>
      <c r="L12" s="72">
        <v>1</v>
      </c>
      <c r="M12" s="72">
        <f t="shared" si="0"/>
        <v>0.5</v>
      </c>
      <c r="N12" s="72">
        <f t="shared" si="1"/>
        <v>1</v>
      </c>
      <c r="O12" s="82">
        <f t="shared" si="2"/>
        <v>0</v>
      </c>
      <c r="P12" s="82">
        <f t="shared" si="3"/>
        <v>0</v>
      </c>
      <c r="Q12" s="83">
        <f t="shared" si="4"/>
        <v>0.5</v>
      </c>
      <c r="R12" s="83">
        <f t="shared" si="5"/>
        <v>1</v>
      </c>
      <c r="S12" s="84">
        <f t="shared" si="6"/>
        <v>0</v>
      </c>
      <c r="T12" s="84">
        <f t="shared" si="7"/>
        <v>0</v>
      </c>
      <c r="U12" s="85">
        <f t="shared" si="8"/>
        <v>0</v>
      </c>
      <c r="V12" s="85">
        <f t="shared" si="9"/>
        <v>0</v>
      </c>
      <c r="W12" s="86">
        <f t="shared" si="10"/>
        <v>0</v>
      </c>
      <c r="X12" s="86">
        <f t="shared" si="11"/>
        <v>0</v>
      </c>
      <c r="Y12" s="87">
        <f t="shared" si="12"/>
        <v>0</v>
      </c>
      <c r="Z12" s="88">
        <f t="shared" si="13"/>
        <v>0</v>
      </c>
    </row>
    <row r="13" spans="1:28" ht="45.75" thickBot="1" x14ac:dyDescent="0.2">
      <c r="A13" s="138"/>
      <c r="B13" s="141"/>
      <c r="C13" s="117" t="s">
        <v>57</v>
      </c>
      <c r="D13" s="116" t="s">
        <v>211</v>
      </c>
      <c r="E13" s="117"/>
      <c r="F13" s="89"/>
      <c r="G13" s="90">
        <v>1</v>
      </c>
      <c r="H13" s="91"/>
      <c r="I13" s="92">
        <v>1</v>
      </c>
      <c r="J13" s="93"/>
      <c r="K13" s="94"/>
      <c r="L13" s="70">
        <v>3</v>
      </c>
      <c r="M13" s="70">
        <f t="shared" si="0"/>
        <v>0</v>
      </c>
      <c r="N13" s="70">
        <f t="shared" si="1"/>
        <v>0</v>
      </c>
      <c r="O13" s="89">
        <f t="shared" si="2"/>
        <v>0</v>
      </c>
      <c r="P13" s="89">
        <f t="shared" si="3"/>
        <v>0</v>
      </c>
      <c r="Q13" s="90">
        <f t="shared" si="4"/>
        <v>0</v>
      </c>
      <c r="R13" s="90">
        <f t="shared" si="5"/>
        <v>0</v>
      </c>
      <c r="S13" s="91">
        <f t="shared" si="6"/>
        <v>0</v>
      </c>
      <c r="T13" s="91">
        <f t="shared" si="7"/>
        <v>0</v>
      </c>
      <c r="U13" s="92">
        <f t="shared" si="8"/>
        <v>0</v>
      </c>
      <c r="V13" s="92">
        <f t="shared" si="9"/>
        <v>0</v>
      </c>
      <c r="W13" s="93">
        <f t="shared" si="10"/>
        <v>0</v>
      </c>
      <c r="X13" s="93">
        <f t="shared" si="11"/>
        <v>0</v>
      </c>
      <c r="Y13" s="94">
        <f t="shared" si="12"/>
        <v>0</v>
      </c>
      <c r="Z13" s="95">
        <f t="shared" si="13"/>
        <v>0</v>
      </c>
    </row>
    <row r="14" spans="1:28" ht="60" customHeight="1" x14ac:dyDescent="0.15">
      <c r="F14" s="30">
        <f t="shared" ref="F14:Z14" si="14">SUM(F4:F13)</f>
        <v>1</v>
      </c>
      <c r="G14" s="30">
        <f t="shared" si="14"/>
        <v>5</v>
      </c>
      <c r="H14" s="30">
        <f t="shared" si="14"/>
        <v>1</v>
      </c>
      <c r="I14" s="30">
        <f t="shared" si="14"/>
        <v>5</v>
      </c>
      <c r="J14" s="30">
        <f t="shared" si="14"/>
        <v>2</v>
      </c>
      <c r="K14" s="30">
        <f t="shared" si="14"/>
        <v>0</v>
      </c>
      <c r="L14" s="30">
        <f t="shared" si="14"/>
        <v>18</v>
      </c>
      <c r="M14" s="30">
        <f t="shared" si="14"/>
        <v>5</v>
      </c>
      <c r="N14" s="30">
        <f t="shared" si="14"/>
        <v>14</v>
      </c>
      <c r="O14" s="30">
        <f t="shared" si="14"/>
        <v>0.5</v>
      </c>
      <c r="P14" s="30">
        <f t="shared" si="14"/>
        <v>1</v>
      </c>
      <c r="Q14" s="30">
        <f t="shared" si="14"/>
        <v>2.5</v>
      </c>
      <c r="R14" s="30">
        <f t="shared" si="14"/>
        <v>6</v>
      </c>
      <c r="S14" s="30">
        <f t="shared" si="14"/>
        <v>1.5</v>
      </c>
      <c r="T14" s="30">
        <f t="shared" si="14"/>
        <v>3</v>
      </c>
      <c r="U14" s="30">
        <f t="shared" si="14"/>
        <v>3.5</v>
      </c>
      <c r="V14" s="30">
        <f t="shared" si="14"/>
        <v>7</v>
      </c>
      <c r="W14" s="30">
        <f t="shared" si="14"/>
        <v>0.5</v>
      </c>
      <c r="X14" s="30">
        <f t="shared" si="14"/>
        <v>4</v>
      </c>
      <c r="Y14" s="30">
        <f t="shared" si="14"/>
        <v>0</v>
      </c>
      <c r="Z14" s="30">
        <f t="shared" si="14"/>
        <v>0</v>
      </c>
      <c r="AA14" s="69"/>
      <c r="AB14" s="69"/>
    </row>
    <row r="15" spans="1:28" x14ac:dyDescent="0.15">
      <c r="F15" s="2"/>
      <c r="G15" s="2"/>
      <c r="H15" s="2"/>
      <c r="I15" s="2"/>
      <c r="J15" s="2"/>
      <c r="K15" s="2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</row>
    <row r="16" spans="1:28" x14ac:dyDescent="0.15">
      <c r="F16" s="2">
        <v>1</v>
      </c>
      <c r="G16" s="2">
        <v>9</v>
      </c>
      <c r="H16" s="2">
        <v>3</v>
      </c>
      <c r="I16" s="2">
        <v>10</v>
      </c>
      <c r="J16" s="2">
        <v>4</v>
      </c>
      <c r="K16" s="2">
        <v>0</v>
      </c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</row>
    <row r="17" spans="3:27" x14ac:dyDescent="0.15">
      <c r="F17" s="2"/>
      <c r="G17" s="2"/>
      <c r="H17" s="2"/>
      <c r="I17" s="2"/>
      <c r="J17" s="2"/>
      <c r="K17" s="2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</row>
    <row r="18" spans="3:27" x14ac:dyDescent="0.15">
      <c r="F18" s="2"/>
      <c r="G18" s="2"/>
      <c r="H18" s="2"/>
      <c r="I18" s="2"/>
      <c r="J18" s="2"/>
      <c r="K18" s="2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</row>
    <row r="19" spans="3:27" x14ac:dyDescent="0.15">
      <c r="F19" s="2"/>
      <c r="G19" s="2"/>
      <c r="H19" s="2"/>
      <c r="I19" s="2"/>
      <c r="J19" s="2"/>
      <c r="K19" s="2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</row>
    <row r="20" spans="3:27" x14ac:dyDescent="0.15">
      <c r="C20" s="2" t="s">
        <v>95</v>
      </c>
      <c r="F20" s="2"/>
      <c r="G20" s="2"/>
      <c r="H20" s="2"/>
      <c r="I20" s="2"/>
      <c r="J20" s="2"/>
      <c r="K20" s="2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</row>
    <row r="21" spans="3:27" x14ac:dyDescent="0.15">
      <c r="C21" s="2" t="s">
        <v>96</v>
      </c>
      <c r="F21" s="2"/>
      <c r="G21" s="2"/>
      <c r="H21" s="2"/>
      <c r="I21" s="2"/>
      <c r="J21" s="2"/>
      <c r="K21" s="2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</row>
    <row r="22" spans="3:27" x14ac:dyDescent="0.15">
      <c r="C22" s="2" t="s">
        <v>97</v>
      </c>
      <c r="F22" s="2"/>
      <c r="G22" s="2"/>
      <c r="H22" s="2"/>
      <c r="I22" s="2"/>
      <c r="J22" s="2"/>
      <c r="K22" s="2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</row>
    <row r="23" spans="3:27" x14ac:dyDescent="0.15">
      <c r="C23" s="2" t="s">
        <v>98</v>
      </c>
      <c r="F23" s="2"/>
      <c r="G23" s="2"/>
      <c r="H23" s="2"/>
      <c r="I23" s="2"/>
      <c r="J23" s="2"/>
      <c r="K23" s="2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</row>
    <row r="24" spans="3:27" x14ac:dyDescent="0.15">
      <c r="C24" s="2" t="s">
        <v>99</v>
      </c>
      <c r="F24" s="2"/>
      <c r="G24" s="2"/>
      <c r="H24" s="2"/>
      <c r="I24" s="2"/>
      <c r="J24" s="2"/>
      <c r="K24" s="2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</row>
    <row r="25" spans="3:27" x14ac:dyDescent="0.15">
      <c r="F25" s="2"/>
      <c r="G25" s="2"/>
      <c r="H25" s="2"/>
      <c r="I25" s="2"/>
      <c r="J25" s="2"/>
      <c r="K25" s="2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</row>
    <row r="26" spans="3:27" x14ac:dyDescent="0.15">
      <c r="F26" s="2"/>
      <c r="G26" s="2"/>
      <c r="H26" s="2"/>
      <c r="I26" s="2"/>
      <c r="J26" s="2"/>
      <c r="K26" s="2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</row>
    <row r="27" spans="3:27" x14ac:dyDescent="0.15">
      <c r="F27" s="2"/>
      <c r="G27" s="2"/>
      <c r="H27" s="2"/>
      <c r="I27" s="2"/>
      <c r="J27" s="2"/>
      <c r="K27" s="2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</row>
    <row r="28" spans="3:27" x14ac:dyDescent="0.15">
      <c r="F28" s="2"/>
      <c r="G28" s="2"/>
      <c r="H28" s="2"/>
      <c r="I28" s="2"/>
      <c r="J28" s="2"/>
      <c r="K28" s="2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</row>
    <row r="29" spans="3:27" x14ac:dyDescent="0.15">
      <c r="F29" s="2"/>
      <c r="G29" s="2"/>
      <c r="H29" s="2"/>
      <c r="I29" s="2"/>
      <c r="J29" s="2"/>
      <c r="K29" s="2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</row>
    <row r="30" spans="3:27" x14ac:dyDescent="0.15">
      <c r="F30" s="2"/>
      <c r="G30" s="2"/>
      <c r="H30" s="2"/>
      <c r="I30" s="2"/>
      <c r="J30" s="2"/>
      <c r="K30" s="2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</row>
    <row r="31" spans="3:27" x14ac:dyDescent="0.15">
      <c r="F31" s="2"/>
      <c r="G31" s="2"/>
      <c r="H31" s="2"/>
      <c r="I31" s="2"/>
      <c r="J31" s="2"/>
      <c r="K31" s="2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</row>
    <row r="32" spans="3:27" x14ac:dyDescent="0.15">
      <c r="F32" s="2"/>
      <c r="G32" s="2"/>
      <c r="H32" s="2"/>
      <c r="I32" s="2"/>
      <c r="J32" s="2"/>
      <c r="K32" s="2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</row>
    <row r="33" spans="6:27" x14ac:dyDescent="0.15">
      <c r="F33" s="2"/>
      <c r="G33" s="2"/>
      <c r="H33" s="2"/>
      <c r="I33" s="2"/>
      <c r="J33" s="2"/>
      <c r="K33" s="2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</row>
    <row r="34" spans="6:27" x14ac:dyDescent="0.25">
      <c r="F34" s="1"/>
      <c r="G34" s="1"/>
      <c r="H34" s="1"/>
      <c r="I34" s="1"/>
      <c r="J34" s="1"/>
      <c r="K34" s="1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</row>
    <row r="35" spans="6:27" x14ac:dyDescent="0.25">
      <c r="F35" s="1"/>
      <c r="G35" s="1"/>
      <c r="H35" s="1"/>
      <c r="I35" s="1"/>
      <c r="J35" s="1"/>
      <c r="K35" s="1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</row>
    <row r="36" spans="6:27" x14ac:dyDescent="0.25">
      <c r="F36" s="1"/>
      <c r="G36" s="1"/>
      <c r="H36" s="1"/>
      <c r="I36" s="1"/>
      <c r="J36" s="1"/>
      <c r="K36" s="1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</row>
    <row r="37" spans="6:27" x14ac:dyDescent="0.25">
      <c r="F37" s="1"/>
      <c r="G37" s="1"/>
      <c r="H37" s="1"/>
      <c r="I37" s="1"/>
      <c r="J37" s="1"/>
      <c r="K37" s="1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</row>
    <row r="38" spans="6:27" x14ac:dyDescent="0.25">
      <c r="F38" s="1"/>
      <c r="G38" s="1"/>
      <c r="H38" s="1"/>
      <c r="I38" s="1"/>
      <c r="J38" s="1"/>
      <c r="K38" s="1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</row>
    <row r="39" spans="6:27" x14ac:dyDescent="0.25">
      <c r="F39" s="1"/>
      <c r="G39" s="1"/>
      <c r="H39" s="1"/>
      <c r="I39" s="1"/>
      <c r="J39" s="1"/>
      <c r="K39" s="1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</row>
    <row r="40" spans="6:27" x14ac:dyDescent="0.25">
      <c r="F40" s="1"/>
      <c r="G40" s="1"/>
      <c r="H40" s="1"/>
      <c r="I40" s="1"/>
      <c r="J40" s="1"/>
      <c r="K40" s="1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</row>
    <row r="41" spans="6:27" x14ac:dyDescent="0.25">
      <c r="F41" s="1"/>
      <c r="G41" s="1"/>
      <c r="H41" s="1"/>
      <c r="I41" s="1"/>
      <c r="J41" s="1"/>
      <c r="K41" s="1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</row>
    <row r="42" spans="6:27" x14ac:dyDescent="0.25">
      <c r="F42" s="1"/>
      <c r="G42" s="1"/>
      <c r="H42" s="1"/>
      <c r="I42" s="1"/>
      <c r="J42" s="1"/>
      <c r="K42" s="1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</row>
    <row r="43" spans="6:27" x14ac:dyDescent="0.25">
      <c r="F43" s="1"/>
      <c r="G43" s="1"/>
      <c r="H43" s="1"/>
      <c r="I43" s="1"/>
      <c r="J43" s="1"/>
      <c r="K43" s="1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</row>
    <row r="44" spans="6:27" x14ac:dyDescent="0.25">
      <c r="F44" s="1"/>
      <c r="G44" s="1"/>
      <c r="H44" s="1"/>
      <c r="I44" s="1"/>
      <c r="J44" s="1"/>
      <c r="K44" s="1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</row>
    <row r="45" spans="6:27" x14ac:dyDescent="0.25">
      <c r="F45" s="1"/>
      <c r="G45" s="1"/>
      <c r="H45" s="1"/>
      <c r="I45" s="1"/>
      <c r="J45" s="1"/>
      <c r="K45" s="1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</row>
    <row r="46" spans="6:27" x14ac:dyDescent="0.25">
      <c r="F46" s="1"/>
      <c r="G46" s="1"/>
      <c r="H46" s="1"/>
      <c r="I46" s="1"/>
      <c r="J46" s="1"/>
      <c r="K46" s="1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</row>
    <row r="47" spans="6:27" x14ac:dyDescent="0.35"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</row>
  </sheetData>
  <sheetProtection password="C5DD" sheet="1" objects="1" scenarios="1"/>
  <mergeCells count="11">
    <mergeCell ref="A4:A13"/>
    <mergeCell ref="B4:B13"/>
    <mergeCell ref="O2:Z2"/>
    <mergeCell ref="L2:N2"/>
    <mergeCell ref="A1:Z1"/>
    <mergeCell ref="F2:K2"/>
    <mergeCell ref="A2:A3"/>
    <mergeCell ref="B2:B3"/>
    <mergeCell ref="C2:C3"/>
    <mergeCell ref="D2:D3"/>
    <mergeCell ref="E2:E3"/>
  </mergeCells>
  <phoneticPr fontId="1" type="noConversion"/>
  <dataValidations count="1">
    <dataValidation type="list" allowBlank="1" showInputMessage="1" showErrorMessage="1" sqref="D4:D13">
      <formula1>$C$20:$C$24</formula1>
    </dataValidation>
  </dataValidations>
  <pageMargins left="0.25" right="0.25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0"/>
  <sheetViews>
    <sheetView zoomScale="85" zoomScaleNormal="85" workbookViewId="0">
      <selection activeCell="D26" sqref="D26"/>
    </sheetView>
  </sheetViews>
  <sheetFormatPr defaultRowHeight="20.25" x14ac:dyDescent="0.35"/>
  <cols>
    <col min="1" max="1" width="15" style="4" customWidth="1"/>
    <col min="2" max="2" width="19.75" style="5" customWidth="1"/>
    <col min="3" max="3" width="89.625" style="44" customWidth="1"/>
    <col min="4" max="4" width="14.25" style="5" customWidth="1"/>
    <col min="5" max="5" width="30" style="4" customWidth="1"/>
    <col min="6" max="6" width="7.875" style="8" hidden="1" customWidth="1"/>
    <col min="7" max="7" width="7.875" style="9" hidden="1" customWidth="1"/>
    <col min="8" max="8" width="7.875" style="10" hidden="1" customWidth="1"/>
    <col min="9" max="9" width="7.875" style="11" hidden="1" customWidth="1"/>
    <col min="10" max="10" width="7.875" style="12" hidden="1" customWidth="1"/>
    <col min="11" max="11" width="7.875" style="13" hidden="1" customWidth="1"/>
    <col min="12" max="12" width="9.5" style="5" hidden="1" customWidth="1"/>
    <col min="13" max="26" width="9" style="4" hidden="1" customWidth="1"/>
    <col min="27" max="16384" width="9" style="4"/>
  </cols>
  <sheetData>
    <row r="1" spans="1:26" ht="38.25" customHeight="1" thickBot="1" x14ac:dyDescent="0.2">
      <c r="A1" s="147" t="s">
        <v>213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9"/>
    </row>
    <row r="2" spans="1:26" ht="21" customHeight="1" x14ac:dyDescent="0.15">
      <c r="A2" s="157" t="s">
        <v>28</v>
      </c>
      <c r="B2" s="159" t="s">
        <v>29</v>
      </c>
      <c r="C2" s="159" t="s">
        <v>30</v>
      </c>
      <c r="D2" s="159" t="s">
        <v>31</v>
      </c>
      <c r="E2" s="159" t="s">
        <v>32</v>
      </c>
      <c r="F2" s="169" t="s">
        <v>65</v>
      </c>
      <c r="G2" s="169"/>
      <c r="H2" s="169"/>
      <c r="I2" s="169"/>
      <c r="J2" s="169"/>
      <c r="K2" s="169"/>
      <c r="L2" s="166" t="s">
        <v>104</v>
      </c>
      <c r="M2" s="167"/>
      <c r="N2" s="168"/>
      <c r="O2" s="164" t="s">
        <v>114</v>
      </c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/>
    </row>
    <row r="3" spans="1:26" ht="147" x14ac:dyDescent="0.15">
      <c r="A3" s="158"/>
      <c r="B3" s="160"/>
      <c r="C3" s="160"/>
      <c r="D3" s="160"/>
      <c r="E3" s="160"/>
      <c r="F3" s="33" t="s">
        <v>66</v>
      </c>
      <c r="G3" s="34" t="s">
        <v>67</v>
      </c>
      <c r="H3" s="35" t="s">
        <v>68</v>
      </c>
      <c r="I3" s="36" t="s">
        <v>69</v>
      </c>
      <c r="J3" s="37" t="s">
        <v>70</v>
      </c>
      <c r="K3" s="38" t="s">
        <v>71</v>
      </c>
      <c r="L3" s="32" t="s">
        <v>100</v>
      </c>
      <c r="M3" s="76" t="s">
        <v>101</v>
      </c>
      <c r="N3" s="76" t="s">
        <v>127</v>
      </c>
      <c r="O3" s="77" t="s">
        <v>115</v>
      </c>
      <c r="P3" s="77" t="s">
        <v>116</v>
      </c>
      <c r="Q3" s="78" t="s">
        <v>117</v>
      </c>
      <c r="R3" s="78" t="s">
        <v>118</v>
      </c>
      <c r="S3" s="79" t="s">
        <v>119</v>
      </c>
      <c r="T3" s="79" t="s">
        <v>120</v>
      </c>
      <c r="U3" s="80" t="s">
        <v>121</v>
      </c>
      <c r="V3" s="80" t="s">
        <v>122</v>
      </c>
      <c r="W3" s="73" t="s">
        <v>123</v>
      </c>
      <c r="X3" s="73" t="s">
        <v>124</v>
      </c>
      <c r="Y3" s="74" t="s">
        <v>125</v>
      </c>
      <c r="Z3" s="81" t="s">
        <v>126</v>
      </c>
    </row>
    <row r="4" spans="1:26" ht="50.1" customHeight="1" x14ac:dyDescent="0.15">
      <c r="A4" s="161" t="s">
        <v>91</v>
      </c>
      <c r="B4" s="156" t="s">
        <v>33</v>
      </c>
      <c r="C4" s="130" t="s">
        <v>131</v>
      </c>
      <c r="D4" s="114" t="s">
        <v>210</v>
      </c>
      <c r="E4" s="118"/>
      <c r="F4" s="82"/>
      <c r="G4" s="83"/>
      <c r="H4" s="84">
        <v>1</v>
      </c>
      <c r="I4" s="85"/>
      <c r="J4" s="86"/>
      <c r="K4" s="87">
        <v>1</v>
      </c>
      <c r="L4" s="67">
        <v>3</v>
      </c>
      <c r="M4" s="67">
        <f>IF(D4="合格",L4,IF(D4="合格知会",L4*0.5,0))</f>
        <v>1.5</v>
      </c>
      <c r="N4" s="67">
        <f>IF(D4="无效项",0,L4)</f>
        <v>3</v>
      </c>
      <c r="O4" s="82">
        <f>F4*M4</f>
        <v>0</v>
      </c>
      <c r="P4" s="82">
        <f>F4*N4</f>
        <v>0</v>
      </c>
      <c r="Q4" s="83">
        <f>G4*M4</f>
        <v>0</v>
      </c>
      <c r="R4" s="83">
        <f>G4*N4</f>
        <v>0</v>
      </c>
      <c r="S4" s="84">
        <f>H4*M4</f>
        <v>1.5</v>
      </c>
      <c r="T4" s="84">
        <f>H4*N4</f>
        <v>3</v>
      </c>
      <c r="U4" s="85">
        <f>I4*M4</f>
        <v>0</v>
      </c>
      <c r="V4" s="85">
        <f>I4*N4</f>
        <v>0</v>
      </c>
      <c r="W4" s="86">
        <f>J4*M4</f>
        <v>0</v>
      </c>
      <c r="X4" s="86">
        <f>J4*N4</f>
        <v>0</v>
      </c>
      <c r="Y4" s="87">
        <f>K4*M4</f>
        <v>1.5</v>
      </c>
      <c r="Z4" s="88">
        <f>K4*N4</f>
        <v>3</v>
      </c>
    </row>
    <row r="5" spans="1:26" ht="50.1" customHeight="1" x14ac:dyDescent="0.15">
      <c r="A5" s="162"/>
      <c r="B5" s="156"/>
      <c r="C5" s="124" t="s">
        <v>132</v>
      </c>
      <c r="D5" s="114" t="s">
        <v>210</v>
      </c>
      <c r="E5" s="119"/>
      <c r="F5" s="82"/>
      <c r="G5" s="83"/>
      <c r="H5" s="84"/>
      <c r="I5" s="85"/>
      <c r="J5" s="86"/>
      <c r="K5" s="87">
        <v>1</v>
      </c>
      <c r="L5" s="67">
        <v>1</v>
      </c>
      <c r="M5" s="67">
        <f t="shared" ref="M5:M24" si="0">IF(D5="合格",L5,IF(D5="合格知会",L5*0.5,0))</f>
        <v>0.5</v>
      </c>
      <c r="N5" s="67">
        <f t="shared" ref="N5:N12" si="1">IF(D5="无效项",0,L5)</f>
        <v>1</v>
      </c>
      <c r="O5" s="82">
        <f t="shared" ref="O5:O12" si="2">F5*M5</f>
        <v>0</v>
      </c>
      <c r="P5" s="82">
        <f t="shared" ref="P5:P12" si="3">F5*N5</f>
        <v>0</v>
      </c>
      <c r="Q5" s="83">
        <f t="shared" ref="Q5:Q12" si="4">G5*M5</f>
        <v>0</v>
      </c>
      <c r="R5" s="83">
        <f t="shared" ref="R5:R12" si="5">G5*N5</f>
        <v>0</v>
      </c>
      <c r="S5" s="84">
        <f t="shared" ref="S5:S12" si="6">H5*M5</f>
        <v>0</v>
      </c>
      <c r="T5" s="84">
        <f t="shared" ref="T5:T12" si="7">H5*N5</f>
        <v>0</v>
      </c>
      <c r="U5" s="85">
        <f t="shared" ref="U5:U12" si="8">I5*M5</f>
        <v>0</v>
      </c>
      <c r="V5" s="85">
        <f t="shared" ref="V5:V12" si="9">I5*N5</f>
        <v>0</v>
      </c>
      <c r="W5" s="86">
        <f t="shared" ref="W5:W12" si="10">J5*M5</f>
        <v>0</v>
      </c>
      <c r="X5" s="86">
        <f t="shared" ref="X5:X12" si="11">J5*N5</f>
        <v>0</v>
      </c>
      <c r="Y5" s="87">
        <f t="shared" ref="Y5:Y12" si="12">K5*M5</f>
        <v>0.5</v>
      </c>
      <c r="Z5" s="88">
        <f t="shared" ref="Z5:Z12" si="13">K5*N5</f>
        <v>1</v>
      </c>
    </row>
    <row r="6" spans="1:26" ht="50.1" customHeight="1" x14ac:dyDescent="0.15">
      <c r="A6" s="162"/>
      <c r="B6" s="156"/>
      <c r="C6" s="124" t="s">
        <v>133</v>
      </c>
      <c r="D6" s="114" t="s">
        <v>210</v>
      </c>
      <c r="E6" s="119"/>
      <c r="F6" s="82"/>
      <c r="G6" s="83"/>
      <c r="H6" s="84">
        <v>1</v>
      </c>
      <c r="I6" s="85"/>
      <c r="J6" s="86"/>
      <c r="K6" s="87">
        <v>1</v>
      </c>
      <c r="L6" s="67">
        <v>5</v>
      </c>
      <c r="M6" s="67">
        <f t="shared" si="0"/>
        <v>2.5</v>
      </c>
      <c r="N6" s="67">
        <f t="shared" si="1"/>
        <v>5</v>
      </c>
      <c r="O6" s="82">
        <f t="shared" si="2"/>
        <v>0</v>
      </c>
      <c r="P6" s="82">
        <f t="shared" si="3"/>
        <v>0</v>
      </c>
      <c r="Q6" s="83">
        <f t="shared" si="4"/>
        <v>0</v>
      </c>
      <c r="R6" s="83">
        <f t="shared" si="5"/>
        <v>0</v>
      </c>
      <c r="S6" s="84">
        <f t="shared" si="6"/>
        <v>2.5</v>
      </c>
      <c r="T6" s="84">
        <f t="shared" si="7"/>
        <v>5</v>
      </c>
      <c r="U6" s="85">
        <f t="shared" si="8"/>
        <v>0</v>
      </c>
      <c r="V6" s="85">
        <f t="shared" si="9"/>
        <v>0</v>
      </c>
      <c r="W6" s="86">
        <f t="shared" si="10"/>
        <v>0</v>
      </c>
      <c r="X6" s="86">
        <f t="shared" si="11"/>
        <v>0</v>
      </c>
      <c r="Y6" s="87">
        <f t="shared" si="12"/>
        <v>2.5</v>
      </c>
      <c r="Z6" s="88">
        <f t="shared" si="13"/>
        <v>5</v>
      </c>
    </row>
    <row r="7" spans="1:26" ht="90" customHeight="1" x14ac:dyDescent="0.15">
      <c r="A7" s="162"/>
      <c r="B7" s="156"/>
      <c r="C7" s="131" t="s">
        <v>202</v>
      </c>
      <c r="D7" s="114" t="s">
        <v>210</v>
      </c>
      <c r="E7" s="119" t="s">
        <v>214</v>
      </c>
      <c r="F7" s="82">
        <v>1</v>
      </c>
      <c r="G7" s="83"/>
      <c r="H7" s="84">
        <v>1</v>
      </c>
      <c r="I7" s="85"/>
      <c r="J7" s="86"/>
      <c r="K7" s="87">
        <v>1</v>
      </c>
      <c r="L7" s="67">
        <v>3</v>
      </c>
      <c r="M7" s="67">
        <f t="shared" si="0"/>
        <v>1.5</v>
      </c>
      <c r="N7" s="67">
        <f t="shared" si="1"/>
        <v>3</v>
      </c>
      <c r="O7" s="82">
        <f t="shared" si="2"/>
        <v>1.5</v>
      </c>
      <c r="P7" s="82">
        <f t="shared" si="3"/>
        <v>3</v>
      </c>
      <c r="Q7" s="83">
        <f t="shared" si="4"/>
        <v>0</v>
      </c>
      <c r="R7" s="83">
        <f t="shared" si="5"/>
        <v>0</v>
      </c>
      <c r="S7" s="84">
        <f t="shared" si="6"/>
        <v>1.5</v>
      </c>
      <c r="T7" s="84">
        <f t="shared" si="7"/>
        <v>3</v>
      </c>
      <c r="U7" s="85">
        <f t="shared" si="8"/>
        <v>0</v>
      </c>
      <c r="V7" s="85">
        <f t="shared" si="9"/>
        <v>0</v>
      </c>
      <c r="W7" s="86">
        <f t="shared" si="10"/>
        <v>0</v>
      </c>
      <c r="X7" s="86">
        <f t="shared" si="11"/>
        <v>0</v>
      </c>
      <c r="Y7" s="87">
        <f t="shared" si="12"/>
        <v>1.5</v>
      </c>
      <c r="Z7" s="88">
        <f t="shared" si="13"/>
        <v>3</v>
      </c>
    </row>
    <row r="8" spans="1:26" ht="50.1" customHeight="1" x14ac:dyDescent="0.15">
      <c r="A8" s="162"/>
      <c r="B8" s="156"/>
      <c r="C8" s="124" t="s">
        <v>134</v>
      </c>
      <c r="D8" s="114" t="s">
        <v>210</v>
      </c>
      <c r="E8" s="119"/>
      <c r="F8" s="82"/>
      <c r="G8" s="83">
        <v>1</v>
      </c>
      <c r="H8" s="84"/>
      <c r="I8" s="85"/>
      <c r="J8" s="86"/>
      <c r="K8" s="87"/>
      <c r="L8" s="67">
        <v>1</v>
      </c>
      <c r="M8" s="67">
        <f t="shared" si="0"/>
        <v>0.5</v>
      </c>
      <c r="N8" s="67">
        <f t="shared" si="1"/>
        <v>1</v>
      </c>
      <c r="O8" s="82">
        <f t="shared" si="2"/>
        <v>0</v>
      </c>
      <c r="P8" s="82">
        <f t="shared" si="3"/>
        <v>0</v>
      </c>
      <c r="Q8" s="83">
        <f t="shared" si="4"/>
        <v>0.5</v>
      </c>
      <c r="R8" s="83">
        <f t="shared" si="5"/>
        <v>1</v>
      </c>
      <c r="S8" s="84">
        <f t="shared" si="6"/>
        <v>0</v>
      </c>
      <c r="T8" s="84">
        <f t="shared" si="7"/>
        <v>0</v>
      </c>
      <c r="U8" s="85">
        <f t="shared" si="8"/>
        <v>0</v>
      </c>
      <c r="V8" s="85">
        <f t="shared" si="9"/>
        <v>0</v>
      </c>
      <c r="W8" s="86">
        <f t="shared" si="10"/>
        <v>0</v>
      </c>
      <c r="X8" s="86">
        <f t="shared" si="11"/>
        <v>0</v>
      </c>
      <c r="Y8" s="87">
        <f t="shared" si="12"/>
        <v>0</v>
      </c>
      <c r="Z8" s="88">
        <f t="shared" si="13"/>
        <v>0</v>
      </c>
    </row>
    <row r="9" spans="1:26" ht="50.1" customHeight="1" x14ac:dyDescent="0.15">
      <c r="A9" s="162"/>
      <c r="B9" s="156"/>
      <c r="C9" s="124" t="s">
        <v>135</v>
      </c>
      <c r="D9" s="114" t="s">
        <v>210</v>
      </c>
      <c r="E9" s="119"/>
      <c r="F9" s="82">
        <v>1</v>
      </c>
      <c r="G9" s="83"/>
      <c r="H9" s="84"/>
      <c r="I9" s="85"/>
      <c r="J9" s="86"/>
      <c r="K9" s="87"/>
      <c r="L9" s="67">
        <v>3</v>
      </c>
      <c r="M9" s="67">
        <f t="shared" si="0"/>
        <v>1.5</v>
      </c>
      <c r="N9" s="67">
        <f t="shared" si="1"/>
        <v>3</v>
      </c>
      <c r="O9" s="82">
        <f t="shared" si="2"/>
        <v>1.5</v>
      </c>
      <c r="P9" s="82">
        <f t="shared" si="3"/>
        <v>3</v>
      </c>
      <c r="Q9" s="83">
        <f t="shared" si="4"/>
        <v>0</v>
      </c>
      <c r="R9" s="83">
        <f t="shared" si="5"/>
        <v>0</v>
      </c>
      <c r="S9" s="84">
        <f t="shared" si="6"/>
        <v>0</v>
      </c>
      <c r="T9" s="84">
        <f t="shared" si="7"/>
        <v>0</v>
      </c>
      <c r="U9" s="85">
        <f t="shared" si="8"/>
        <v>0</v>
      </c>
      <c r="V9" s="85">
        <f t="shared" si="9"/>
        <v>0</v>
      </c>
      <c r="W9" s="86">
        <f t="shared" si="10"/>
        <v>0</v>
      </c>
      <c r="X9" s="86">
        <f t="shared" si="11"/>
        <v>0</v>
      </c>
      <c r="Y9" s="87">
        <f t="shared" si="12"/>
        <v>0</v>
      </c>
      <c r="Z9" s="88">
        <f t="shared" si="13"/>
        <v>0</v>
      </c>
    </row>
    <row r="10" spans="1:26" ht="75" customHeight="1" x14ac:dyDescent="0.15">
      <c r="A10" s="162"/>
      <c r="B10" s="156" t="s">
        <v>34</v>
      </c>
      <c r="C10" s="124" t="s">
        <v>217</v>
      </c>
      <c r="D10" s="114"/>
      <c r="E10" s="119" t="s">
        <v>215</v>
      </c>
      <c r="F10" s="82"/>
      <c r="G10" s="83">
        <v>1</v>
      </c>
      <c r="H10" s="84"/>
      <c r="I10" s="85">
        <v>1</v>
      </c>
      <c r="J10" s="86"/>
      <c r="K10" s="87"/>
      <c r="L10" s="67">
        <v>3</v>
      </c>
      <c r="M10" s="67">
        <f t="shared" si="0"/>
        <v>0</v>
      </c>
      <c r="N10" s="67">
        <f t="shared" si="1"/>
        <v>3</v>
      </c>
      <c r="O10" s="82">
        <f t="shared" si="2"/>
        <v>0</v>
      </c>
      <c r="P10" s="82">
        <f t="shared" si="3"/>
        <v>0</v>
      </c>
      <c r="Q10" s="83">
        <f t="shared" si="4"/>
        <v>0</v>
      </c>
      <c r="R10" s="83">
        <f t="shared" si="5"/>
        <v>3</v>
      </c>
      <c r="S10" s="84">
        <f t="shared" si="6"/>
        <v>0</v>
      </c>
      <c r="T10" s="84">
        <f t="shared" si="7"/>
        <v>0</v>
      </c>
      <c r="U10" s="85">
        <f t="shared" si="8"/>
        <v>0</v>
      </c>
      <c r="V10" s="85">
        <f t="shared" si="9"/>
        <v>3</v>
      </c>
      <c r="W10" s="86">
        <f t="shared" si="10"/>
        <v>0</v>
      </c>
      <c r="X10" s="86">
        <f t="shared" si="11"/>
        <v>0</v>
      </c>
      <c r="Y10" s="87">
        <f t="shared" si="12"/>
        <v>0</v>
      </c>
      <c r="Z10" s="88">
        <f t="shared" si="13"/>
        <v>0</v>
      </c>
    </row>
    <row r="11" spans="1:26" ht="50.1" customHeight="1" x14ac:dyDescent="0.15">
      <c r="A11" s="162"/>
      <c r="B11" s="156"/>
      <c r="C11" s="124" t="s">
        <v>136</v>
      </c>
      <c r="D11" s="114" t="s">
        <v>211</v>
      </c>
      <c r="E11" s="119"/>
      <c r="F11" s="82">
        <v>1</v>
      </c>
      <c r="G11" s="83"/>
      <c r="H11" s="84"/>
      <c r="I11" s="85">
        <v>1</v>
      </c>
      <c r="J11" s="86"/>
      <c r="K11" s="87"/>
      <c r="L11" s="67">
        <v>1</v>
      </c>
      <c r="M11" s="67">
        <f t="shared" si="0"/>
        <v>0</v>
      </c>
      <c r="N11" s="67">
        <f t="shared" si="1"/>
        <v>0</v>
      </c>
      <c r="O11" s="82">
        <f t="shared" si="2"/>
        <v>0</v>
      </c>
      <c r="P11" s="82">
        <f t="shared" si="3"/>
        <v>0</v>
      </c>
      <c r="Q11" s="83">
        <f t="shared" si="4"/>
        <v>0</v>
      </c>
      <c r="R11" s="83">
        <f t="shared" si="5"/>
        <v>0</v>
      </c>
      <c r="S11" s="84">
        <f t="shared" si="6"/>
        <v>0</v>
      </c>
      <c r="T11" s="84">
        <f t="shared" si="7"/>
        <v>0</v>
      </c>
      <c r="U11" s="85">
        <f t="shared" si="8"/>
        <v>0</v>
      </c>
      <c r="V11" s="85">
        <f t="shared" si="9"/>
        <v>0</v>
      </c>
      <c r="W11" s="86">
        <f t="shared" si="10"/>
        <v>0</v>
      </c>
      <c r="X11" s="86">
        <f t="shared" si="11"/>
        <v>0</v>
      </c>
      <c r="Y11" s="87">
        <f t="shared" si="12"/>
        <v>0</v>
      </c>
      <c r="Z11" s="88">
        <f t="shared" si="13"/>
        <v>0</v>
      </c>
    </row>
    <row r="12" spans="1:26" ht="50.1" customHeight="1" x14ac:dyDescent="0.15">
      <c r="A12" s="162"/>
      <c r="B12" s="156"/>
      <c r="C12" s="124" t="s">
        <v>137</v>
      </c>
      <c r="D12" s="114" t="s">
        <v>211</v>
      </c>
      <c r="E12" s="119"/>
      <c r="F12" s="82"/>
      <c r="G12" s="83">
        <v>1</v>
      </c>
      <c r="H12" s="84"/>
      <c r="I12" s="85"/>
      <c r="J12" s="86"/>
      <c r="K12" s="87"/>
      <c r="L12" s="67">
        <v>1</v>
      </c>
      <c r="M12" s="67">
        <f t="shared" si="0"/>
        <v>0</v>
      </c>
      <c r="N12" s="67">
        <f t="shared" si="1"/>
        <v>0</v>
      </c>
      <c r="O12" s="82">
        <f t="shared" si="2"/>
        <v>0</v>
      </c>
      <c r="P12" s="82">
        <f t="shared" si="3"/>
        <v>0</v>
      </c>
      <c r="Q12" s="83">
        <f t="shared" si="4"/>
        <v>0</v>
      </c>
      <c r="R12" s="83">
        <f t="shared" si="5"/>
        <v>0</v>
      </c>
      <c r="S12" s="84">
        <f t="shared" si="6"/>
        <v>0</v>
      </c>
      <c r="T12" s="84">
        <f t="shared" si="7"/>
        <v>0</v>
      </c>
      <c r="U12" s="85">
        <f t="shared" si="8"/>
        <v>0</v>
      </c>
      <c r="V12" s="85">
        <f t="shared" si="9"/>
        <v>0</v>
      </c>
      <c r="W12" s="86">
        <f t="shared" si="10"/>
        <v>0</v>
      </c>
      <c r="X12" s="86">
        <f t="shared" si="11"/>
        <v>0</v>
      </c>
      <c r="Y12" s="87">
        <f t="shared" si="12"/>
        <v>0</v>
      </c>
      <c r="Z12" s="88">
        <f t="shared" si="13"/>
        <v>0</v>
      </c>
    </row>
    <row r="13" spans="1:26" ht="50.1" customHeight="1" x14ac:dyDescent="0.15">
      <c r="A13" s="162"/>
      <c r="B13" s="156"/>
      <c r="C13" s="124" t="s">
        <v>138</v>
      </c>
      <c r="D13" s="114" t="s">
        <v>211</v>
      </c>
      <c r="E13" s="119"/>
      <c r="F13" s="82">
        <v>1</v>
      </c>
      <c r="G13" s="83"/>
      <c r="H13" s="84"/>
      <c r="I13" s="85"/>
      <c r="J13" s="86"/>
      <c r="K13" s="87">
        <v>1</v>
      </c>
      <c r="L13" s="67">
        <v>1</v>
      </c>
      <c r="M13" s="67">
        <f t="shared" si="0"/>
        <v>0</v>
      </c>
      <c r="N13" s="67">
        <f t="shared" ref="N13:N24" si="14">IF(D13="无效项",0,L13)</f>
        <v>0</v>
      </c>
      <c r="O13" s="82">
        <f t="shared" ref="O13:O24" si="15">F13*M13</f>
        <v>0</v>
      </c>
      <c r="P13" s="82">
        <f t="shared" ref="P13:P24" si="16">F13*N13</f>
        <v>0</v>
      </c>
      <c r="Q13" s="83">
        <f t="shared" ref="Q13:Q24" si="17">G13*M13</f>
        <v>0</v>
      </c>
      <c r="R13" s="83">
        <f t="shared" ref="R13:R24" si="18">G13*N13</f>
        <v>0</v>
      </c>
      <c r="S13" s="84">
        <f t="shared" ref="S13:S24" si="19">H13*M13</f>
        <v>0</v>
      </c>
      <c r="T13" s="84">
        <f t="shared" ref="T13:T24" si="20">H13*N13</f>
        <v>0</v>
      </c>
      <c r="U13" s="85">
        <f t="shared" ref="U13:U24" si="21">I13*M13</f>
        <v>0</v>
      </c>
      <c r="V13" s="85">
        <f t="shared" ref="V13:V24" si="22">I13*N13</f>
        <v>0</v>
      </c>
      <c r="W13" s="86">
        <f t="shared" ref="W13:W24" si="23">J13*M13</f>
        <v>0</v>
      </c>
      <c r="X13" s="86">
        <f t="shared" ref="X13:X24" si="24">J13*N13</f>
        <v>0</v>
      </c>
      <c r="Y13" s="87">
        <f t="shared" ref="Y13:Y24" si="25">K13*M13</f>
        <v>0</v>
      </c>
      <c r="Z13" s="88">
        <f t="shared" ref="Z13:Z24" si="26">K13*N13</f>
        <v>0</v>
      </c>
    </row>
    <row r="14" spans="1:26" ht="50.1" customHeight="1" x14ac:dyDescent="0.15">
      <c r="A14" s="162"/>
      <c r="B14" s="156"/>
      <c r="C14" s="124" t="s">
        <v>216</v>
      </c>
      <c r="D14" s="114"/>
      <c r="E14" s="119"/>
      <c r="F14" s="82"/>
      <c r="G14" s="83">
        <v>1</v>
      </c>
      <c r="H14" s="84"/>
      <c r="I14" s="85"/>
      <c r="J14" s="86"/>
      <c r="K14" s="87"/>
      <c r="L14" s="67">
        <v>1</v>
      </c>
      <c r="M14" s="67">
        <f t="shared" si="0"/>
        <v>0</v>
      </c>
      <c r="N14" s="67">
        <f t="shared" si="14"/>
        <v>1</v>
      </c>
      <c r="O14" s="82">
        <f t="shared" si="15"/>
        <v>0</v>
      </c>
      <c r="P14" s="82">
        <f t="shared" si="16"/>
        <v>0</v>
      </c>
      <c r="Q14" s="83">
        <f t="shared" si="17"/>
        <v>0</v>
      </c>
      <c r="R14" s="83">
        <f t="shared" si="18"/>
        <v>1</v>
      </c>
      <c r="S14" s="84">
        <f t="shared" si="19"/>
        <v>0</v>
      </c>
      <c r="T14" s="84">
        <f t="shared" si="20"/>
        <v>0</v>
      </c>
      <c r="U14" s="85">
        <f t="shared" si="21"/>
        <v>0</v>
      </c>
      <c r="V14" s="85">
        <f t="shared" si="22"/>
        <v>0</v>
      </c>
      <c r="W14" s="86">
        <f t="shared" si="23"/>
        <v>0</v>
      </c>
      <c r="X14" s="86">
        <f t="shared" si="24"/>
        <v>0</v>
      </c>
      <c r="Y14" s="87">
        <f t="shared" si="25"/>
        <v>0</v>
      </c>
      <c r="Z14" s="88">
        <f t="shared" si="26"/>
        <v>0</v>
      </c>
    </row>
    <row r="15" spans="1:26" ht="50.1" customHeight="1" x14ac:dyDescent="0.15">
      <c r="A15" s="162"/>
      <c r="B15" s="156"/>
      <c r="C15" s="124" t="s">
        <v>139</v>
      </c>
      <c r="D15" s="114" t="s">
        <v>210</v>
      </c>
      <c r="E15" s="119"/>
      <c r="F15" s="96"/>
      <c r="G15" s="97">
        <v>1</v>
      </c>
      <c r="H15" s="98"/>
      <c r="I15" s="99"/>
      <c r="J15" s="100">
        <v>1</v>
      </c>
      <c r="K15" s="101"/>
      <c r="L15" s="67">
        <v>1</v>
      </c>
      <c r="M15" s="67">
        <f t="shared" si="0"/>
        <v>0.5</v>
      </c>
      <c r="N15" s="67">
        <f t="shared" si="14"/>
        <v>1</v>
      </c>
      <c r="O15" s="82">
        <f t="shared" si="15"/>
        <v>0</v>
      </c>
      <c r="P15" s="82">
        <f t="shared" si="16"/>
        <v>0</v>
      </c>
      <c r="Q15" s="83">
        <f t="shared" si="17"/>
        <v>0.5</v>
      </c>
      <c r="R15" s="83">
        <f t="shared" si="18"/>
        <v>1</v>
      </c>
      <c r="S15" s="84">
        <f t="shared" si="19"/>
        <v>0</v>
      </c>
      <c r="T15" s="84">
        <f t="shared" si="20"/>
        <v>0</v>
      </c>
      <c r="U15" s="85">
        <f t="shared" si="21"/>
        <v>0</v>
      </c>
      <c r="V15" s="85">
        <f t="shared" si="22"/>
        <v>0</v>
      </c>
      <c r="W15" s="86">
        <f t="shared" si="23"/>
        <v>0.5</v>
      </c>
      <c r="X15" s="86">
        <f t="shared" si="24"/>
        <v>1</v>
      </c>
      <c r="Y15" s="87">
        <f t="shared" si="25"/>
        <v>0</v>
      </c>
      <c r="Z15" s="88">
        <f t="shared" si="26"/>
        <v>0</v>
      </c>
    </row>
    <row r="16" spans="1:26" ht="50.1" customHeight="1" x14ac:dyDescent="0.15">
      <c r="A16" s="162"/>
      <c r="B16" s="156" t="s">
        <v>62</v>
      </c>
      <c r="C16" s="124" t="s">
        <v>203</v>
      </c>
      <c r="D16" s="114" t="s">
        <v>210</v>
      </c>
      <c r="E16" s="119"/>
      <c r="F16" s="96"/>
      <c r="G16" s="97">
        <v>1</v>
      </c>
      <c r="H16" s="98"/>
      <c r="I16" s="99"/>
      <c r="J16" s="100"/>
      <c r="K16" s="101"/>
      <c r="L16" s="67">
        <v>3</v>
      </c>
      <c r="M16" s="67">
        <f t="shared" si="0"/>
        <v>1.5</v>
      </c>
      <c r="N16" s="67">
        <f t="shared" si="14"/>
        <v>3</v>
      </c>
      <c r="O16" s="82">
        <f t="shared" si="15"/>
        <v>0</v>
      </c>
      <c r="P16" s="82">
        <f t="shared" si="16"/>
        <v>0</v>
      </c>
      <c r="Q16" s="83">
        <f t="shared" si="17"/>
        <v>1.5</v>
      </c>
      <c r="R16" s="83">
        <f t="shared" si="18"/>
        <v>3</v>
      </c>
      <c r="S16" s="84">
        <f t="shared" si="19"/>
        <v>0</v>
      </c>
      <c r="T16" s="84">
        <f t="shared" si="20"/>
        <v>0</v>
      </c>
      <c r="U16" s="85">
        <f t="shared" si="21"/>
        <v>0</v>
      </c>
      <c r="V16" s="85">
        <f t="shared" si="22"/>
        <v>0</v>
      </c>
      <c r="W16" s="86">
        <f t="shared" si="23"/>
        <v>0</v>
      </c>
      <c r="X16" s="86">
        <f t="shared" si="24"/>
        <v>0</v>
      </c>
      <c r="Y16" s="87">
        <f t="shared" si="25"/>
        <v>0</v>
      </c>
      <c r="Z16" s="88">
        <f t="shared" si="26"/>
        <v>0</v>
      </c>
    </row>
    <row r="17" spans="1:26" ht="50.1" customHeight="1" x14ac:dyDescent="0.15">
      <c r="A17" s="162"/>
      <c r="B17" s="156"/>
      <c r="C17" s="124" t="s">
        <v>140</v>
      </c>
      <c r="D17" s="114" t="s">
        <v>210</v>
      </c>
      <c r="E17" s="119"/>
      <c r="F17" s="96"/>
      <c r="G17" s="97">
        <v>1</v>
      </c>
      <c r="H17" s="98"/>
      <c r="I17" s="99"/>
      <c r="J17" s="100"/>
      <c r="K17" s="101"/>
      <c r="L17" s="67">
        <v>1</v>
      </c>
      <c r="M17" s="67">
        <f t="shared" si="0"/>
        <v>0.5</v>
      </c>
      <c r="N17" s="67">
        <f t="shared" si="14"/>
        <v>1</v>
      </c>
      <c r="O17" s="82">
        <f t="shared" si="15"/>
        <v>0</v>
      </c>
      <c r="P17" s="82">
        <f t="shared" si="16"/>
        <v>0</v>
      </c>
      <c r="Q17" s="83">
        <f t="shared" si="17"/>
        <v>0.5</v>
      </c>
      <c r="R17" s="83">
        <f t="shared" si="18"/>
        <v>1</v>
      </c>
      <c r="S17" s="84">
        <f t="shared" si="19"/>
        <v>0</v>
      </c>
      <c r="T17" s="84">
        <f t="shared" si="20"/>
        <v>0</v>
      </c>
      <c r="U17" s="85">
        <f t="shared" si="21"/>
        <v>0</v>
      </c>
      <c r="V17" s="85">
        <f t="shared" si="22"/>
        <v>0</v>
      </c>
      <c r="W17" s="86">
        <f t="shared" si="23"/>
        <v>0</v>
      </c>
      <c r="X17" s="86">
        <f t="shared" si="24"/>
        <v>0</v>
      </c>
      <c r="Y17" s="87">
        <f t="shared" si="25"/>
        <v>0</v>
      </c>
      <c r="Z17" s="88">
        <f t="shared" si="26"/>
        <v>0</v>
      </c>
    </row>
    <row r="18" spans="1:26" ht="50.1" customHeight="1" x14ac:dyDescent="0.15">
      <c r="A18" s="162"/>
      <c r="B18" s="156"/>
      <c r="C18" s="124" t="s">
        <v>141</v>
      </c>
      <c r="D18" s="114" t="s">
        <v>212</v>
      </c>
      <c r="E18" s="119"/>
      <c r="F18" s="96"/>
      <c r="G18" s="97"/>
      <c r="H18" s="98"/>
      <c r="I18" s="99"/>
      <c r="J18" s="100"/>
      <c r="K18" s="101">
        <v>1</v>
      </c>
      <c r="L18" s="67">
        <v>1</v>
      </c>
      <c r="M18" s="67">
        <f t="shared" si="0"/>
        <v>0</v>
      </c>
      <c r="N18" s="67">
        <f t="shared" si="14"/>
        <v>1</v>
      </c>
      <c r="O18" s="82">
        <f t="shared" si="15"/>
        <v>0</v>
      </c>
      <c r="P18" s="82">
        <f t="shared" si="16"/>
        <v>0</v>
      </c>
      <c r="Q18" s="83">
        <f t="shared" si="17"/>
        <v>0</v>
      </c>
      <c r="R18" s="83">
        <f t="shared" si="18"/>
        <v>0</v>
      </c>
      <c r="S18" s="84">
        <f t="shared" si="19"/>
        <v>0</v>
      </c>
      <c r="T18" s="84">
        <f t="shared" si="20"/>
        <v>0</v>
      </c>
      <c r="U18" s="85">
        <f t="shared" si="21"/>
        <v>0</v>
      </c>
      <c r="V18" s="85">
        <f t="shared" si="22"/>
        <v>0</v>
      </c>
      <c r="W18" s="86">
        <f t="shared" si="23"/>
        <v>0</v>
      </c>
      <c r="X18" s="86">
        <f t="shared" si="24"/>
        <v>0</v>
      </c>
      <c r="Y18" s="87">
        <f t="shared" si="25"/>
        <v>0</v>
      </c>
      <c r="Z18" s="88">
        <f t="shared" si="26"/>
        <v>1</v>
      </c>
    </row>
    <row r="19" spans="1:26" ht="50.1" customHeight="1" x14ac:dyDescent="0.15">
      <c r="A19" s="162"/>
      <c r="B19" s="156"/>
      <c r="C19" s="124" t="s">
        <v>142</v>
      </c>
      <c r="D19" s="114"/>
      <c r="E19" s="119"/>
      <c r="F19" s="96"/>
      <c r="G19" s="97">
        <v>1</v>
      </c>
      <c r="H19" s="98"/>
      <c r="I19" s="99">
        <v>1</v>
      </c>
      <c r="J19" s="100"/>
      <c r="K19" s="101"/>
      <c r="L19" s="67">
        <v>3</v>
      </c>
      <c r="M19" s="67">
        <f t="shared" si="0"/>
        <v>0</v>
      </c>
      <c r="N19" s="67">
        <f t="shared" si="14"/>
        <v>3</v>
      </c>
      <c r="O19" s="82">
        <f t="shared" si="15"/>
        <v>0</v>
      </c>
      <c r="P19" s="82">
        <f t="shared" si="16"/>
        <v>0</v>
      </c>
      <c r="Q19" s="83">
        <f t="shared" si="17"/>
        <v>0</v>
      </c>
      <c r="R19" s="83">
        <f t="shared" si="18"/>
        <v>3</v>
      </c>
      <c r="S19" s="84">
        <f t="shared" si="19"/>
        <v>0</v>
      </c>
      <c r="T19" s="84">
        <f t="shared" si="20"/>
        <v>0</v>
      </c>
      <c r="U19" s="85">
        <f t="shared" si="21"/>
        <v>0</v>
      </c>
      <c r="V19" s="85">
        <f t="shared" si="22"/>
        <v>3</v>
      </c>
      <c r="W19" s="86">
        <f t="shared" si="23"/>
        <v>0</v>
      </c>
      <c r="X19" s="86">
        <f t="shared" si="24"/>
        <v>0</v>
      </c>
      <c r="Y19" s="87">
        <f t="shared" si="25"/>
        <v>0</v>
      </c>
      <c r="Z19" s="88">
        <f t="shared" si="26"/>
        <v>0</v>
      </c>
    </row>
    <row r="20" spans="1:26" ht="50.1" customHeight="1" x14ac:dyDescent="0.15">
      <c r="A20" s="162"/>
      <c r="B20" s="156"/>
      <c r="C20" s="124" t="s">
        <v>143</v>
      </c>
      <c r="D20" s="114"/>
      <c r="E20" s="119"/>
      <c r="F20" s="96"/>
      <c r="G20" s="97"/>
      <c r="H20" s="98"/>
      <c r="I20" s="99"/>
      <c r="J20" s="100"/>
      <c r="K20" s="101">
        <v>1</v>
      </c>
      <c r="L20" s="67">
        <v>1</v>
      </c>
      <c r="M20" s="67">
        <f t="shared" si="0"/>
        <v>0</v>
      </c>
      <c r="N20" s="67">
        <f t="shared" si="14"/>
        <v>1</v>
      </c>
      <c r="O20" s="82">
        <f t="shared" si="15"/>
        <v>0</v>
      </c>
      <c r="P20" s="82">
        <f t="shared" si="16"/>
        <v>0</v>
      </c>
      <c r="Q20" s="83">
        <f t="shared" si="17"/>
        <v>0</v>
      </c>
      <c r="R20" s="83">
        <f t="shared" si="18"/>
        <v>0</v>
      </c>
      <c r="S20" s="84">
        <f t="shared" si="19"/>
        <v>0</v>
      </c>
      <c r="T20" s="84">
        <f t="shared" si="20"/>
        <v>0</v>
      </c>
      <c r="U20" s="85">
        <f t="shared" si="21"/>
        <v>0</v>
      </c>
      <c r="V20" s="85">
        <f t="shared" si="22"/>
        <v>0</v>
      </c>
      <c r="W20" s="86">
        <f t="shared" si="23"/>
        <v>0</v>
      </c>
      <c r="X20" s="86">
        <f t="shared" si="24"/>
        <v>0</v>
      </c>
      <c r="Y20" s="87">
        <f t="shared" si="25"/>
        <v>0</v>
      </c>
      <c r="Z20" s="88">
        <f t="shared" si="26"/>
        <v>1</v>
      </c>
    </row>
    <row r="21" spans="1:26" ht="50.1" customHeight="1" x14ac:dyDescent="0.15">
      <c r="A21" s="162"/>
      <c r="B21" s="156"/>
      <c r="C21" s="124" t="s">
        <v>144</v>
      </c>
      <c r="D21" s="114" t="s">
        <v>210</v>
      </c>
      <c r="E21" s="119"/>
      <c r="F21" s="96"/>
      <c r="G21" s="97">
        <v>1</v>
      </c>
      <c r="H21" s="98"/>
      <c r="I21" s="99">
        <v>1</v>
      </c>
      <c r="J21" s="100"/>
      <c r="K21" s="101"/>
      <c r="L21" s="67">
        <v>1</v>
      </c>
      <c r="M21" s="67">
        <f t="shared" si="0"/>
        <v>0.5</v>
      </c>
      <c r="N21" s="67">
        <f t="shared" si="14"/>
        <v>1</v>
      </c>
      <c r="O21" s="82">
        <f t="shared" si="15"/>
        <v>0</v>
      </c>
      <c r="P21" s="82">
        <f t="shared" si="16"/>
        <v>0</v>
      </c>
      <c r="Q21" s="83">
        <f t="shared" si="17"/>
        <v>0.5</v>
      </c>
      <c r="R21" s="83">
        <f t="shared" si="18"/>
        <v>1</v>
      </c>
      <c r="S21" s="84">
        <f t="shared" si="19"/>
        <v>0</v>
      </c>
      <c r="T21" s="84">
        <f t="shared" si="20"/>
        <v>0</v>
      </c>
      <c r="U21" s="85">
        <f t="shared" si="21"/>
        <v>0.5</v>
      </c>
      <c r="V21" s="85">
        <f t="shared" si="22"/>
        <v>1</v>
      </c>
      <c r="W21" s="86">
        <f t="shared" si="23"/>
        <v>0</v>
      </c>
      <c r="X21" s="86">
        <f t="shared" si="24"/>
        <v>0</v>
      </c>
      <c r="Y21" s="87">
        <f t="shared" si="25"/>
        <v>0</v>
      </c>
      <c r="Z21" s="88">
        <f t="shared" si="26"/>
        <v>0</v>
      </c>
    </row>
    <row r="22" spans="1:26" ht="50.1" customHeight="1" x14ac:dyDescent="0.15">
      <c r="A22" s="162"/>
      <c r="B22" s="156" t="s">
        <v>35</v>
      </c>
      <c r="C22" s="124" t="s">
        <v>145</v>
      </c>
      <c r="D22" s="114" t="s">
        <v>210</v>
      </c>
      <c r="E22" s="119"/>
      <c r="F22" s="96">
        <v>1</v>
      </c>
      <c r="G22" s="97"/>
      <c r="H22" s="98"/>
      <c r="I22" s="99"/>
      <c r="J22" s="100"/>
      <c r="K22" s="101"/>
      <c r="L22" s="67">
        <v>1</v>
      </c>
      <c r="M22" s="67">
        <f t="shared" si="0"/>
        <v>0.5</v>
      </c>
      <c r="N22" s="67">
        <f t="shared" si="14"/>
        <v>1</v>
      </c>
      <c r="O22" s="82">
        <f t="shared" si="15"/>
        <v>0.5</v>
      </c>
      <c r="P22" s="82">
        <f t="shared" si="16"/>
        <v>1</v>
      </c>
      <c r="Q22" s="83">
        <f t="shared" si="17"/>
        <v>0</v>
      </c>
      <c r="R22" s="83">
        <f t="shared" si="18"/>
        <v>0</v>
      </c>
      <c r="S22" s="84">
        <f t="shared" si="19"/>
        <v>0</v>
      </c>
      <c r="T22" s="84">
        <f t="shared" si="20"/>
        <v>0</v>
      </c>
      <c r="U22" s="85">
        <f t="shared" si="21"/>
        <v>0</v>
      </c>
      <c r="V22" s="85">
        <f t="shared" si="22"/>
        <v>0</v>
      </c>
      <c r="W22" s="86">
        <f t="shared" si="23"/>
        <v>0</v>
      </c>
      <c r="X22" s="86">
        <f t="shared" si="24"/>
        <v>0</v>
      </c>
      <c r="Y22" s="87">
        <f t="shared" si="25"/>
        <v>0</v>
      </c>
      <c r="Z22" s="88">
        <f t="shared" si="26"/>
        <v>0</v>
      </c>
    </row>
    <row r="23" spans="1:26" ht="50.1" customHeight="1" x14ac:dyDescent="0.15">
      <c r="A23" s="162"/>
      <c r="B23" s="156"/>
      <c r="C23" s="131" t="s">
        <v>201</v>
      </c>
      <c r="D23" s="114" t="s">
        <v>210</v>
      </c>
      <c r="E23" s="119"/>
      <c r="F23" s="96">
        <v>1</v>
      </c>
      <c r="G23" s="97"/>
      <c r="H23" s="98"/>
      <c r="I23" s="99">
        <v>1</v>
      </c>
      <c r="J23" s="100"/>
      <c r="K23" s="101"/>
      <c r="L23" s="67">
        <v>1</v>
      </c>
      <c r="M23" s="67">
        <f t="shared" si="0"/>
        <v>0.5</v>
      </c>
      <c r="N23" s="67">
        <f t="shared" si="14"/>
        <v>1</v>
      </c>
      <c r="O23" s="82">
        <f t="shared" si="15"/>
        <v>0.5</v>
      </c>
      <c r="P23" s="82">
        <f t="shared" si="16"/>
        <v>1</v>
      </c>
      <c r="Q23" s="83">
        <f t="shared" si="17"/>
        <v>0</v>
      </c>
      <c r="R23" s="83">
        <f t="shared" si="18"/>
        <v>0</v>
      </c>
      <c r="S23" s="84">
        <f t="shared" si="19"/>
        <v>0</v>
      </c>
      <c r="T23" s="84">
        <f t="shared" si="20"/>
        <v>0</v>
      </c>
      <c r="U23" s="85">
        <f t="shared" si="21"/>
        <v>0.5</v>
      </c>
      <c r="V23" s="85">
        <f t="shared" si="22"/>
        <v>1</v>
      </c>
      <c r="W23" s="86">
        <f t="shared" si="23"/>
        <v>0</v>
      </c>
      <c r="X23" s="86">
        <f t="shared" si="24"/>
        <v>0</v>
      </c>
      <c r="Y23" s="87">
        <f t="shared" si="25"/>
        <v>0</v>
      </c>
      <c r="Z23" s="88">
        <f t="shared" si="26"/>
        <v>0</v>
      </c>
    </row>
    <row r="24" spans="1:26" ht="50.1" customHeight="1" thickBot="1" x14ac:dyDescent="0.2">
      <c r="A24" s="163"/>
      <c r="B24" s="56" t="s">
        <v>36</v>
      </c>
      <c r="C24" s="125" t="s">
        <v>146</v>
      </c>
      <c r="D24" s="116"/>
      <c r="E24" s="120" t="s">
        <v>218</v>
      </c>
      <c r="F24" s="102">
        <v>1</v>
      </c>
      <c r="G24" s="103"/>
      <c r="H24" s="104"/>
      <c r="I24" s="105"/>
      <c r="J24" s="106"/>
      <c r="K24" s="107"/>
      <c r="L24" s="75">
        <v>1</v>
      </c>
      <c r="M24" s="75">
        <f t="shared" si="0"/>
        <v>0</v>
      </c>
      <c r="N24" s="75">
        <f t="shared" si="14"/>
        <v>1</v>
      </c>
      <c r="O24" s="89">
        <f t="shared" si="15"/>
        <v>0</v>
      </c>
      <c r="P24" s="89">
        <f t="shared" si="16"/>
        <v>1</v>
      </c>
      <c r="Q24" s="90">
        <f t="shared" si="17"/>
        <v>0</v>
      </c>
      <c r="R24" s="90">
        <f t="shared" si="18"/>
        <v>0</v>
      </c>
      <c r="S24" s="91">
        <f t="shared" si="19"/>
        <v>0</v>
      </c>
      <c r="T24" s="91">
        <f t="shared" si="20"/>
        <v>0</v>
      </c>
      <c r="U24" s="92">
        <f t="shared" si="21"/>
        <v>0</v>
      </c>
      <c r="V24" s="92">
        <f t="shared" si="22"/>
        <v>0</v>
      </c>
      <c r="W24" s="93">
        <f t="shared" si="23"/>
        <v>0</v>
      </c>
      <c r="X24" s="93">
        <f t="shared" si="24"/>
        <v>0</v>
      </c>
      <c r="Y24" s="94">
        <f t="shared" si="25"/>
        <v>0</v>
      </c>
      <c r="Z24" s="95">
        <f t="shared" si="26"/>
        <v>0</v>
      </c>
    </row>
    <row r="25" spans="1:26" ht="22.5" x14ac:dyDescent="0.15">
      <c r="F25" s="68">
        <f t="shared" ref="F25:K25" si="27">SUM(F4:F24)</f>
        <v>7</v>
      </c>
      <c r="G25" s="68">
        <f t="shared" si="27"/>
        <v>9</v>
      </c>
      <c r="H25" s="68">
        <f t="shared" si="27"/>
        <v>3</v>
      </c>
      <c r="I25" s="68">
        <f t="shared" si="27"/>
        <v>5</v>
      </c>
      <c r="J25" s="68">
        <f t="shared" si="27"/>
        <v>1</v>
      </c>
      <c r="K25" s="68">
        <f t="shared" si="27"/>
        <v>7</v>
      </c>
      <c r="L25" s="68">
        <f>SUM(L4:L24)</f>
        <v>37</v>
      </c>
      <c r="M25" s="68">
        <f>SUM(M4:M24)</f>
        <v>12</v>
      </c>
      <c r="N25" s="68">
        <f t="shared" ref="N25:Z25" si="28">SUM(N4:N24)</f>
        <v>34</v>
      </c>
      <c r="O25" s="68">
        <f t="shared" si="28"/>
        <v>4</v>
      </c>
      <c r="P25" s="68">
        <f t="shared" si="28"/>
        <v>9</v>
      </c>
      <c r="Q25" s="68">
        <f t="shared" si="28"/>
        <v>3.5</v>
      </c>
      <c r="R25" s="68">
        <f t="shared" si="28"/>
        <v>14</v>
      </c>
      <c r="S25" s="68">
        <f t="shared" si="28"/>
        <v>5.5</v>
      </c>
      <c r="T25" s="68">
        <f t="shared" si="28"/>
        <v>11</v>
      </c>
      <c r="U25" s="68">
        <f t="shared" si="28"/>
        <v>1</v>
      </c>
      <c r="V25" s="68">
        <f t="shared" si="28"/>
        <v>8</v>
      </c>
      <c r="W25" s="68">
        <f t="shared" si="28"/>
        <v>0.5</v>
      </c>
      <c r="X25" s="68">
        <f t="shared" si="28"/>
        <v>1</v>
      </c>
      <c r="Y25" s="68">
        <f t="shared" si="28"/>
        <v>6</v>
      </c>
      <c r="Z25" s="68">
        <f t="shared" si="28"/>
        <v>14</v>
      </c>
    </row>
    <row r="26" spans="1:26" x14ac:dyDescent="0.15">
      <c r="F26" s="4"/>
      <c r="G26" s="4"/>
      <c r="H26" s="4"/>
      <c r="I26" s="4"/>
      <c r="J26" s="4"/>
      <c r="K26" s="4"/>
    </row>
    <row r="27" spans="1:26" x14ac:dyDescent="0.15">
      <c r="F27" s="4">
        <v>11</v>
      </c>
      <c r="G27" s="4">
        <v>15</v>
      </c>
      <c r="H27" s="4">
        <v>11</v>
      </c>
      <c r="I27" s="4">
        <v>9</v>
      </c>
      <c r="J27" s="4">
        <v>1</v>
      </c>
      <c r="K27" s="4">
        <v>15</v>
      </c>
    </row>
    <row r="28" spans="1:26" x14ac:dyDescent="0.15">
      <c r="F28" s="4"/>
      <c r="G28" s="4"/>
      <c r="H28" s="4"/>
      <c r="I28" s="4"/>
      <c r="J28" s="4"/>
      <c r="K28" s="4"/>
    </row>
    <row r="29" spans="1:26" x14ac:dyDescent="0.15">
      <c r="F29" s="4"/>
      <c r="G29" s="4"/>
      <c r="H29" s="4"/>
      <c r="I29" s="4"/>
      <c r="J29" s="4"/>
      <c r="K29" s="4"/>
    </row>
    <row r="30" spans="1:26" x14ac:dyDescent="0.15">
      <c r="F30" s="4"/>
      <c r="G30" s="4"/>
      <c r="H30" s="4"/>
      <c r="I30" s="4"/>
      <c r="J30" s="4"/>
      <c r="K30" s="4"/>
    </row>
    <row r="31" spans="1:26" x14ac:dyDescent="0.15">
      <c r="F31" s="4"/>
      <c r="G31" s="4"/>
      <c r="H31" s="4"/>
      <c r="I31" s="4"/>
      <c r="J31" s="4"/>
      <c r="K31" s="4"/>
    </row>
    <row r="32" spans="1:26" x14ac:dyDescent="0.15">
      <c r="F32" s="4"/>
      <c r="G32" s="4"/>
      <c r="H32" s="4"/>
      <c r="I32" s="4"/>
      <c r="J32" s="4"/>
      <c r="K32" s="4"/>
    </row>
    <row r="33" spans="6:11" x14ac:dyDescent="0.15">
      <c r="F33" s="4"/>
      <c r="G33" s="4"/>
      <c r="H33" s="4"/>
      <c r="I33" s="4"/>
      <c r="J33" s="4"/>
      <c r="K33" s="4"/>
    </row>
    <row r="34" spans="6:11" x14ac:dyDescent="0.15">
      <c r="F34" s="4"/>
      <c r="G34" s="4"/>
      <c r="H34" s="4"/>
      <c r="I34" s="4"/>
      <c r="J34" s="4"/>
      <c r="K34" s="4"/>
    </row>
    <row r="35" spans="6:11" x14ac:dyDescent="0.15">
      <c r="F35" s="4"/>
      <c r="G35" s="4"/>
      <c r="H35" s="4"/>
      <c r="I35" s="4"/>
      <c r="J35" s="4"/>
      <c r="K35" s="4"/>
    </row>
    <row r="36" spans="6:11" x14ac:dyDescent="0.15">
      <c r="F36" s="4"/>
      <c r="G36" s="4"/>
      <c r="H36" s="4"/>
      <c r="I36" s="4"/>
      <c r="J36" s="4"/>
      <c r="K36" s="4"/>
    </row>
    <row r="37" spans="6:11" x14ac:dyDescent="0.15">
      <c r="F37" s="4"/>
      <c r="G37" s="4"/>
      <c r="H37" s="4"/>
      <c r="I37" s="4"/>
      <c r="J37" s="4"/>
      <c r="K37" s="4"/>
    </row>
    <row r="38" spans="6:11" x14ac:dyDescent="0.15">
      <c r="F38" s="4"/>
      <c r="G38" s="4"/>
      <c r="H38" s="4"/>
      <c r="I38" s="4"/>
      <c r="J38" s="4"/>
      <c r="K38" s="4"/>
    </row>
    <row r="39" spans="6:11" x14ac:dyDescent="0.15">
      <c r="F39" s="4"/>
      <c r="G39" s="4"/>
      <c r="H39" s="4"/>
      <c r="I39" s="4"/>
      <c r="J39" s="4"/>
      <c r="K39" s="4"/>
    </row>
    <row r="40" spans="6:11" x14ac:dyDescent="0.15">
      <c r="F40" s="4"/>
      <c r="G40" s="4"/>
      <c r="H40" s="4"/>
      <c r="I40" s="4"/>
      <c r="J40" s="4"/>
      <c r="K40" s="4"/>
    </row>
    <row r="41" spans="6:11" x14ac:dyDescent="0.15">
      <c r="F41" s="4"/>
      <c r="G41" s="4"/>
      <c r="H41" s="4"/>
      <c r="I41" s="4"/>
      <c r="J41" s="4"/>
      <c r="K41" s="4"/>
    </row>
    <row r="42" spans="6:11" x14ac:dyDescent="0.15">
      <c r="F42" s="4"/>
      <c r="G42" s="4"/>
      <c r="H42" s="4"/>
      <c r="I42" s="4"/>
      <c r="J42" s="4"/>
      <c r="K42" s="4"/>
    </row>
    <row r="43" spans="6:11" x14ac:dyDescent="0.15">
      <c r="F43" s="4"/>
      <c r="G43" s="4"/>
      <c r="H43" s="4"/>
      <c r="I43" s="4"/>
      <c r="J43" s="4"/>
      <c r="K43" s="4"/>
    </row>
    <row r="44" spans="6:11" x14ac:dyDescent="0.15">
      <c r="F44" s="4"/>
      <c r="G44" s="4"/>
      <c r="H44" s="4"/>
      <c r="I44" s="4"/>
      <c r="J44" s="4"/>
      <c r="K44" s="4"/>
    </row>
    <row r="45" spans="6:11" x14ac:dyDescent="0.15">
      <c r="F45" s="4"/>
      <c r="G45" s="4"/>
      <c r="H45" s="4"/>
      <c r="I45" s="4"/>
      <c r="J45" s="4"/>
      <c r="K45" s="4"/>
    </row>
    <row r="46" spans="6:11" x14ac:dyDescent="0.15">
      <c r="F46" s="4"/>
      <c r="G46" s="4"/>
      <c r="H46" s="4"/>
      <c r="I46" s="4"/>
      <c r="J46" s="4"/>
      <c r="K46" s="4"/>
    </row>
    <row r="47" spans="6:11" x14ac:dyDescent="0.15">
      <c r="F47" s="4"/>
      <c r="G47" s="4"/>
      <c r="H47" s="4"/>
      <c r="I47" s="4"/>
      <c r="J47" s="4"/>
      <c r="K47" s="4"/>
    </row>
    <row r="48" spans="6:11" x14ac:dyDescent="0.15">
      <c r="F48" s="4"/>
      <c r="G48" s="4"/>
      <c r="H48" s="4"/>
      <c r="I48" s="4"/>
      <c r="J48" s="4"/>
      <c r="K48" s="4"/>
    </row>
    <row r="49" spans="3:11" x14ac:dyDescent="0.15">
      <c r="F49" s="4"/>
      <c r="G49" s="4"/>
      <c r="H49" s="4"/>
      <c r="I49" s="4"/>
      <c r="J49" s="4"/>
      <c r="K49" s="4"/>
    </row>
    <row r="50" spans="3:11" x14ac:dyDescent="0.15">
      <c r="F50" s="4"/>
      <c r="G50" s="4"/>
      <c r="H50" s="4"/>
      <c r="I50" s="4"/>
      <c r="J50" s="4"/>
      <c r="K50" s="4"/>
    </row>
    <row r="51" spans="3:11" x14ac:dyDescent="0.15">
      <c r="F51" s="4"/>
      <c r="G51" s="4"/>
      <c r="H51" s="4"/>
      <c r="I51" s="4"/>
      <c r="J51" s="4"/>
      <c r="K51" s="4"/>
    </row>
    <row r="56" spans="3:11" ht="22.5" x14ac:dyDescent="0.35">
      <c r="C56" s="31" t="s">
        <v>95</v>
      </c>
    </row>
    <row r="57" spans="3:11" ht="22.5" x14ac:dyDescent="0.35">
      <c r="C57" s="31" t="s">
        <v>96</v>
      </c>
    </row>
    <row r="58" spans="3:11" ht="22.5" x14ac:dyDescent="0.35">
      <c r="C58" s="31" t="s">
        <v>97</v>
      </c>
    </row>
    <row r="59" spans="3:11" ht="22.5" x14ac:dyDescent="0.35">
      <c r="C59" s="31" t="s">
        <v>98</v>
      </c>
    </row>
    <row r="60" spans="3:11" ht="22.5" x14ac:dyDescent="0.35">
      <c r="C60" s="31" t="s">
        <v>99</v>
      </c>
    </row>
  </sheetData>
  <sheetProtection password="C5DD" sheet="1" objects="1" scenarios="1"/>
  <mergeCells count="14">
    <mergeCell ref="O2:Z2"/>
    <mergeCell ref="L2:N2"/>
    <mergeCell ref="A1:Z1"/>
    <mergeCell ref="F2:K2"/>
    <mergeCell ref="B4:B9"/>
    <mergeCell ref="E2:E3"/>
    <mergeCell ref="B10:B15"/>
    <mergeCell ref="A2:A3"/>
    <mergeCell ref="B2:B3"/>
    <mergeCell ref="C2:C3"/>
    <mergeCell ref="D2:D3"/>
    <mergeCell ref="A4:A24"/>
    <mergeCell ref="B16:B21"/>
    <mergeCell ref="B22:B23"/>
  </mergeCells>
  <phoneticPr fontId="1" type="noConversion"/>
  <dataValidations count="1">
    <dataValidation type="list" allowBlank="1" showInputMessage="1" showErrorMessage="1" sqref="D4:D24">
      <formula1>$C$56:$C$60</formula1>
    </dataValidation>
  </dataValidations>
  <pageMargins left="0.25" right="0.25" top="0.75" bottom="0.75" header="0.3" footer="0.3"/>
  <pageSetup paperSize="9" scale="4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6"/>
  <sheetViews>
    <sheetView topLeftCell="A34" zoomScaleNormal="100" workbookViewId="0">
      <selection activeCell="D37" sqref="D37"/>
    </sheetView>
  </sheetViews>
  <sheetFormatPr defaultRowHeight="22.5" x14ac:dyDescent="0.35"/>
  <cols>
    <col min="1" max="1" width="14.25" style="6" customWidth="1"/>
    <col min="2" max="2" width="14.375" style="6" customWidth="1"/>
    <col min="3" max="3" width="89.625" style="6" customWidth="1"/>
    <col min="4" max="4" width="14.25" style="3" customWidth="1"/>
    <col min="5" max="5" width="30" style="6" customWidth="1"/>
    <col min="6" max="6" width="7.875" style="8" hidden="1" customWidth="1"/>
    <col min="7" max="7" width="7.875" style="9" hidden="1" customWidth="1"/>
    <col min="8" max="8" width="7.875" style="10" hidden="1" customWidth="1"/>
    <col min="9" max="9" width="7.875" style="11" hidden="1" customWidth="1"/>
    <col min="10" max="10" width="7.875" style="12" hidden="1" customWidth="1"/>
    <col min="11" max="11" width="7.875" style="13" hidden="1" customWidth="1"/>
    <col min="12" max="12" width="9.875" style="29" hidden="1" customWidth="1"/>
    <col min="13" max="26" width="9" style="6" hidden="1" customWidth="1"/>
    <col min="27" max="16384" width="9" style="6"/>
  </cols>
  <sheetData>
    <row r="1" spans="1:26" ht="30" customHeight="1" thickBot="1" x14ac:dyDescent="0.35">
      <c r="A1" s="147" t="s">
        <v>86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9"/>
    </row>
    <row r="2" spans="1:26" ht="30" customHeight="1" x14ac:dyDescent="0.3">
      <c r="A2" s="170" t="s">
        <v>42</v>
      </c>
      <c r="B2" s="172" t="s">
        <v>43</v>
      </c>
      <c r="C2" s="172" t="s">
        <v>44</v>
      </c>
      <c r="D2" s="174" t="s">
        <v>45</v>
      </c>
      <c r="E2" s="172" t="s">
        <v>46</v>
      </c>
      <c r="F2" s="169" t="s">
        <v>65</v>
      </c>
      <c r="G2" s="169"/>
      <c r="H2" s="169"/>
      <c r="I2" s="169"/>
      <c r="J2" s="169"/>
      <c r="K2" s="169"/>
      <c r="L2" s="166" t="s">
        <v>103</v>
      </c>
      <c r="M2" s="167"/>
      <c r="N2" s="168"/>
      <c r="O2" s="164" t="s">
        <v>114</v>
      </c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/>
    </row>
    <row r="3" spans="1:26" ht="103.5" customHeight="1" x14ac:dyDescent="0.3">
      <c r="A3" s="171"/>
      <c r="B3" s="173"/>
      <c r="C3" s="173"/>
      <c r="D3" s="175"/>
      <c r="E3" s="173"/>
      <c r="F3" s="33" t="s">
        <v>66</v>
      </c>
      <c r="G3" s="34" t="s">
        <v>67</v>
      </c>
      <c r="H3" s="35" t="s">
        <v>68</v>
      </c>
      <c r="I3" s="36" t="s">
        <v>69</v>
      </c>
      <c r="J3" s="37" t="s">
        <v>70</v>
      </c>
      <c r="K3" s="38" t="s">
        <v>71</v>
      </c>
      <c r="L3" s="32" t="s">
        <v>100</v>
      </c>
      <c r="M3" s="76" t="s">
        <v>101</v>
      </c>
      <c r="N3" s="76" t="s">
        <v>127</v>
      </c>
      <c r="O3" s="77" t="s">
        <v>115</v>
      </c>
      <c r="P3" s="77" t="s">
        <v>116</v>
      </c>
      <c r="Q3" s="78" t="s">
        <v>117</v>
      </c>
      <c r="R3" s="78" t="s">
        <v>118</v>
      </c>
      <c r="S3" s="79" t="s">
        <v>119</v>
      </c>
      <c r="T3" s="79" t="s">
        <v>120</v>
      </c>
      <c r="U3" s="80" t="s">
        <v>121</v>
      </c>
      <c r="V3" s="80" t="s">
        <v>122</v>
      </c>
      <c r="W3" s="73" t="s">
        <v>123</v>
      </c>
      <c r="X3" s="73" t="s">
        <v>124</v>
      </c>
      <c r="Y3" s="74" t="s">
        <v>125</v>
      </c>
      <c r="Z3" s="81" t="s">
        <v>126</v>
      </c>
    </row>
    <row r="4" spans="1:26" ht="45" customHeight="1" x14ac:dyDescent="0.3">
      <c r="A4" s="152" t="s">
        <v>88</v>
      </c>
      <c r="B4" s="180" t="s">
        <v>63</v>
      </c>
      <c r="C4" s="132" t="s">
        <v>219</v>
      </c>
      <c r="D4" s="114"/>
      <c r="E4" s="121" t="s">
        <v>220</v>
      </c>
      <c r="F4" s="82"/>
      <c r="G4" s="83"/>
      <c r="H4" s="84"/>
      <c r="I4" s="85">
        <v>1</v>
      </c>
      <c r="J4" s="86"/>
      <c r="K4" s="87"/>
      <c r="L4" s="57">
        <v>3</v>
      </c>
      <c r="M4" s="57">
        <f>IF(D4="合格",L4,IF(D4="合格知会",L4*0.5,0))</f>
        <v>0</v>
      </c>
      <c r="N4" s="57">
        <f>IF(D4="无效项",0,L4)</f>
        <v>3</v>
      </c>
      <c r="O4" s="82">
        <f>F4*M4</f>
        <v>0</v>
      </c>
      <c r="P4" s="82">
        <f>F4*N4</f>
        <v>0</v>
      </c>
      <c r="Q4" s="83">
        <f>G4*M4</f>
        <v>0</v>
      </c>
      <c r="R4" s="83">
        <f>G4*N4</f>
        <v>0</v>
      </c>
      <c r="S4" s="84">
        <f>H4*M4</f>
        <v>0</v>
      </c>
      <c r="T4" s="84">
        <f>H4*N4</f>
        <v>0</v>
      </c>
      <c r="U4" s="85">
        <f>I4*M4</f>
        <v>0</v>
      </c>
      <c r="V4" s="85">
        <f>I4*N4</f>
        <v>3</v>
      </c>
      <c r="W4" s="86">
        <f>J4*M4</f>
        <v>0</v>
      </c>
      <c r="X4" s="86">
        <f>J4*N4</f>
        <v>0</v>
      </c>
      <c r="Y4" s="87">
        <f>K4*M4</f>
        <v>0</v>
      </c>
      <c r="Z4" s="88">
        <f>K4*N4</f>
        <v>0</v>
      </c>
    </row>
    <row r="5" spans="1:26" ht="45" customHeight="1" x14ac:dyDescent="0.3">
      <c r="A5" s="152"/>
      <c r="B5" s="180"/>
      <c r="C5" s="132" t="s">
        <v>159</v>
      </c>
      <c r="D5" s="114"/>
      <c r="E5" s="121"/>
      <c r="F5" s="82"/>
      <c r="G5" s="83"/>
      <c r="H5" s="84"/>
      <c r="I5" s="85"/>
      <c r="J5" s="86"/>
      <c r="K5" s="87">
        <v>1</v>
      </c>
      <c r="L5" s="57">
        <v>3</v>
      </c>
      <c r="M5" s="57">
        <f t="shared" ref="M5:M41" si="0">IF(D5="合格",L5,IF(D5="合格知会",L5*0.5,0))</f>
        <v>0</v>
      </c>
      <c r="N5" s="57">
        <f t="shared" ref="N5:N22" si="1">IF(D5="无效项",0,L5)</f>
        <v>3</v>
      </c>
      <c r="O5" s="82">
        <f t="shared" ref="O5:O22" si="2">F5*M5</f>
        <v>0</v>
      </c>
      <c r="P5" s="82">
        <f t="shared" ref="P5:P22" si="3">F5*N5</f>
        <v>0</v>
      </c>
      <c r="Q5" s="83">
        <f t="shared" ref="Q5:Q22" si="4">G5*M5</f>
        <v>0</v>
      </c>
      <c r="R5" s="83">
        <f t="shared" ref="R5:R22" si="5">G5*N5</f>
        <v>0</v>
      </c>
      <c r="S5" s="84">
        <f t="shared" ref="S5:S22" si="6">H5*M5</f>
        <v>0</v>
      </c>
      <c r="T5" s="84">
        <f t="shared" ref="T5:T22" si="7">H5*N5</f>
        <v>0</v>
      </c>
      <c r="U5" s="85">
        <f t="shared" ref="U5:U22" si="8">I5*M5</f>
        <v>0</v>
      </c>
      <c r="V5" s="85">
        <f t="shared" ref="V5:V22" si="9">I5*N5</f>
        <v>0</v>
      </c>
      <c r="W5" s="86">
        <f t="shared" ref="W5:W22" si="10">J5*M5</f>
        <v>0</v>
      </c>
      <c r="X5" s="86">
        <f t="shared" ref="X5:X22" si="11">J5*N5</f>
        <v>0</v>
      </c>
      <c r="Y5" s="87">
        <f t="shared" ref="Y5:Y22" si="12">K5*M5</f>
        <v>0</v>
      </c>
      <c r="Z5" s="88">
        <f t="shared" ref="Z5:Z22" si="13">K5*N5</f>
        <v>3</v>
      </c>
    </row>
    <row r="6" spans="1:26" ht="45" customHeight="1" x14ac:dyDescent="0.3">
      <c r="A6" s="152"/>
      <c r="B6" s="180"/>
      <c r="C6" s="132" t="s">
        <v>199</v>
      </c>
      <c r="D6" s="114"/>
      <c r="E6" s="121"/>
      <c r="F6" s="82"/>
      <c r="G6" s="83">
        <v>1</v>
      </c>
      <c r="H6" s="84"/>
      <c r="I6" s="85"/>
      <c r="J6" s="86"/>
      <c r="K6" s="87"/>
      <c r="L6" s="57">
        <v>1</v>
      </c>
      <c r="M6" s="57">
        <f t="shared" si="0"/>
        <v>0</v>
      </c>
      <c r="N6" s="57">
        <f t="shared" si="1"/>
        <v>1</v>
      </c>
      <c r="O6" s="82">
        <f t="shared" si="2"/>
        <v>0</v>
      </c>
      <c r="P6" s="82">
        <f t="shared" si="3"/>
        <v>0</v>
      </c>
      <c r="Q6" s="83">
        <f t="shared" si="4"/>
        <v>0</v>
      </c>
      <c r="R6" s="83">
        <f t="shared" si="5"/>
        <v>1</v>
      </c>
      <c r="S6" s="84">
        <f t="shared" si="6"/>
        <v>0</v>
      </c>
      <c r="T6" s="84">
        <f t="shared" si="7"/>
        <v>0</v>
      </c>
      <c r="U6" s="85">
        <f t="shared" si="8"/>
        <v>0</v>
      </c>
      <c r="V6" s="85">
        <f t="shared" si="9"/>
        <v>0</v>
      </c>
      <c r="W6" s="86">
        <f t="shared" si="10"/>
        <v>0</v>
      </c>
      <c r="X6" s="86">
        <f t="shared" si="11"/>
        <v>0</v>
      </c>
      <c r="Y6" s="87">
        <f t="shared" si="12"/>
        <v>0</v>
      </c>
      <c r="Z6" s="88">
        <f t="shared" si="13"/>
        <v>0</v>
      </c>
    </row>
    <row r="7" spans="1:26" ht="45" customHeight="1" x14ac:dyDescent="0.3">
      <c r="A7" s="152"/>
      <c r="B7" s="180"/>
      <c r="C7" s="132" t="s">
        <v>200</v>
      </c>
      <c r="D7" s="114"/>
      <c r="E7" s="121" t="s">
        <v>221</v>
      </c>
      <c r="F7" s="82"/>
      <c r="G7" s="83">
        <v>1</v>
      </c>
      <c r="H7" s="84"/>
      <c r="I7" s="85"/>
      <c r="J7" s="86">
        <v>1</v>
      </c>
      <c r="K7" s="87"/>
      <c r="L7" s="57">
        <v>1</v>
      </c>
      <c r="M7" s="57">
        <f t="shared" si="0"/>
        <v>0</v>
      </c>
      <c r="N7" s="57">
        <f t="shared" si="1"/>
        <v>1</v>
      </c>
      <c r="O7" s="82">
        <f t="shared" si="2"/>
        <v>0</v>
      </c>
      <c r="P7" s="82">
        <f t="shared" si="3"/>
        <v>0</v>
      </c>
      <c r="Q7" s="83">
        <f t="shared" si="4"/>
        <v>0</v>
      </c>
      <c r="R7" s="83">
        <f t="shared" si="5"/>
        <v>1</v>
      </c>
      <c r="S7" s="84">
        <f t="shared" si="6"/>
        <v>0</v>
      </c>
      <c r="T7" s="84">
        <f t="shared" si="7"/>
        <v>0</v>
      </c>
      <c r="U7" s="85">
        <f t="shared" si="8"/>
        <v>0</v>
      </c>
      <c r="V7" s="85">
        <f t="shared" si="9"/>
        <v>0</v>
      </c>
      <c r="W7" s="86">
        <f t="shared" si="10"/>
        <v>0</v>
      </c>
      <c r="X7" s="86">
        <f t="shared" si="11"/>
        <v>1</v>
      </c>
      <c r="Y7" s="87">
        <f t="shared" si="12"/>
        <v>0</v>
      </c>
      <c r="Z7" s="88">
        <f t="shared" si="13"/>
        <v>0</v>
      </c>
    </row>
    <row r="8" spans="1:26" ht="45" customHeight="1" x14ac:dyDescent="0.3">
      <c r="A8" s="152"/>
      <c r="B8" s="180"/>
      <c r="C8" s="121" t="s">
        <v>160</v>
      </c>
      <c r="D8" s="114"/>
      <c r="E8" s="121"/>
      <c r="F8" s="82">
        <v>1</v>
      </c>
      <c r="G8" s="83"/>
      <c r="H8" s="84"/>
      <c r="I8" s="85"/>
      <c r="J8" s="86"/>
      <c r="K8" s="87"/>
      <c r="L8" s="57">
        <v>1</v>
      </c>
      <c r="M8" s="57">
        <f t="shared" si="0"/>
        <v>0</v>
      </c>
      <c r="N8" s="57">
        <f t="shared" si="1"/>
        <v>1</v>
      </c>
      <c r="O8" s="82">
        <f t="shared" si="2"/>
        <v>0</v>
      </c>
      <c r="P8" s="82">
        <f t="shared" si="3"/>
        <v>1</v>
      </c>
      <c r="Q8" s="83">
        <f t="shared" si="4"/>
        <v>0</v>
      </c>
      <c r="R8" s="83">
        <f t="shared" si="5"/>
        <v>0</v>
      </c>
      <c r="S8" s="84">
        <f t="shared" si="6"/>
        <v>0</v>
      </c>
      <c r="T8" s="84">
        <f t="shared" si="7"/>
        <v>0</v>
      </c>
      <c r="U8" s="85">
        <f t="shared" si="8"/>
        <v>0</v>
      </c>
      <c r="V8" s="85">
        <f t="shared" si="9"/>
        <v>0</v>
      </c>
      <c r="W8" s="86">
        <f t="shared" si="10"/>
        <v>0</v>
      </c>
      <c r="X8" s="86">
        <f t="shared" si="11"/>
        <v>0</v>
      </c>
      <c r="Y8" s="87">
        <f t="shared" si="12"/>
        <v>0</v>
      </c>
      <c r="Z8" s="88">
        <f t="shared" si="13"/>
        <v>0</v>
      </c>
    </row>
    <row r="9" spans="1:26" ht="45" customHeight="1" x14ac:dyDescent="0.3">
      <c r="A9" s="152"/>
      <c r="B9" s="180"/>
      <c r="C9" s="121" t="s">
        <v>161</v>
      </c>
      <c r="D9" s="114"/>
      <c r="E9" s="121" t="s">
        <v>222</v>
      </c>
      <c r="F9" s="82">
        <v>1</v>
      </c>
      <c r="G9" s="83"/>
      <c r="H9" s="84"/>
      <c r="I9" s="85"/>
      <c r="J9" s="86"/>
      <c r="K9" s="87"/>
      <c r="L9" s="57">
        <v>1</v>
      </c>
      <c r="M9" s="57">
        <f t="shared" si="0"/>
        <v>0</v>
      </c>
      <c r="N9" s="57">
        <f t="shared" si="1"/>
        <v>1</v>
      </c>
      <c r="O9" s="82">
        <f t="shared" si="2"/>
        <v>0</v>
      </c>
      <c r="P9" s="82">
        <f t="shared" si="3"/>
        <v>1</v>
      </c>
      <c r="Q9" s="83">
        <f t="shared" si="4"/>
        <v>0</v>
      </c>
      <c r="R9" s="83">
        <f t="shared" si="5"/>
        <v>0</v>
      </c>
      <c r="S9" s="84">
        <f t="shared" si="6"/>
        <v>0</v>
      </c>
      <c r="T9" s="84">
        <f t="shared" si="7"/>
        <v>0</v>
      </c>
      <c r="U9" s="85">
        <f t="shared" si="8"/>
        <v>0</v>
      </c>
      <c r="V9" s="85">
        <f t="shared" si="9"/>
        <v>0</v>
      </c>
      <c r="W9" s="86">
        <f t="shared" si="10"/>
        <v>0</v>
      </c>
      <c r="X9" s="86">
        <f t="shared" si="11"/>
        <v>0</v>
      </c>
      <c r="Y9" s="87">
        <f t="shared" si="12"/>
        <v>0</v>
      </c>
      <c r="Z9" s="88">
        <f t="shared" si="13"/>
        <v>0</v>
      </c>
    </row>
    <row r="10" spans="1:26" ht="45" customHeight="1" x14ac:dyDescent="0.3">
      <c r="A10" s="152"/>
      <c r="B10" s="180" t="s">
        <v>47</v>
      </c>
      <c r="C10" s="132" t="s">
        <v>198</v>
      </c>
      <c r="D10" s="114" t="s">
        <v>211</v>
      </c>
      <c r="E10" s="122"/>
      <c r="F10" s="82">
        <v>1</v>
      </c>
      <c r="G10" s="83"/>
      <c r="H10" s="84"/>
      <c r="I10" s="85"/>
      <c r="J10" s="86"/>
      <c r="K10" s="87"/>
      <c r="L10" s="57">
        <v>5</v>
      </c>
      <c r="M10" s="57">
        <f t="shared" si="0"/>
        <v>0</v>
      </c>
      <c r="N10" s="57">
        <f t="shared" si="1"/>
        <v>0</v>
      </c>
      <c r="O10" s="82">
        <f t="shared" si="2"/>
        <v>0</v>
      </c>
      <c r="P10" s="82">
        <f t="shared" si="3"/>
        <v>0</v>
      </c>
      <c r="Q10" s="83">
        <f t="shared" si="4"/>
        <v>0</v>
      </c>
      <c r="R10" s="83">
        <f t="shared" si="5"/>
        <v>0</v>
      </c>
      <c r="S10" s="84">
        <f t="shared" si="6"/>
        <v>0</v>
      </c>
      <c r="T10" s="84">
        <f t="shared" si="7"/>
        <v>0</v>
      </c>
      <c r="U10" s="85">
        <f t="shared" si="8"/>
        <v>0</v>
      </c>
      <c r="V10" s="85">
        <f t="shared" si="9"/>
        <v>0</v>
      </c>
      <c r="W10" s="86">
        <f t="shared" si="10"/>
        <v>0</v>
      </c>
      <c r="X10" s="86">
        <f t="shared" si="11"/>
        <v>0</v>
      </c>
      <c r="Y10" s="87">
        <f t="shared" si="12"/>
        <v>0</v>
      </c>
      <c r="Z10" s="88">
        <f t="shared" si="13"/>
        <v>0</v>
      </c>
    </row>
    <row r="11" spans="1:26" ht="60" customHeight="1" x14ac:dyDescent="0.3">
      <c r="A11" s="152"/>
      <c r="B11" s="180"/>
      <c r="C11" s="121" t="s">
        <v>162</v>
      </c>
      <c r="D11" s="114" t="s">
        <v>211</v>
      </c>
      <c r="E11" s="122"/>
      <c r="F11" s="82">
        <v>1</v>
      </c>
      <c r="G11" s="83"/>
      <c r="H11" s="84"/>
      <c r="I11" s="85"/>
      <c r="J11" s="86"/>
      <c r="K11" s="87"/>
      <c r="L11" s="57">
        <v>3</v>
      </c>
      <c r="M11" s="57">
        <f t="shared" si="0"/>
        <v>0</v>
      </c>
      <c r="N11" s="57">
        <f t="shared" si="1"/>
        <v>0</v>
      </c>
      <c r="O11" s="82">
        <f t="shared" si="2"/>
        <v>0</v>
      </c>
      <c r="P11" s="82">
        <f t="shared" si="3"/>
        <v>0</v>
      </c>
      <c r="Q11" s="83">
        <f t="shared" si="4"/>
        <v>0</v>
      </c>
      <c r="R11" s="83">
        <f t="shared" si="5"/>
        <v>0</v>
      </c>
      <c r="S11" s="84">
        <f t="shared" si="6"/>
        <v>0</v>
      </c>
      <c r="T11" s="84">
        <f t="shared" si="7"/>
        <v>0</v>
      </c>
      <c r="U11" s="85">
        <f t="shared" si="8"/>
        <v>0</v>
      </c>
      <c r="V11" s="85">
        <f t="shared" si="9"/>
        <v>0</v>
      </c>
      <c r="W11" s="86">
        <f t="shared" si="10"/>
        <v>0</v>
      </c>
      <c r="X11" s="86">
        <f t="shared" si="11"/>
        <v>0</v>
      </c>
      <c r="Y11" s="87">
        <f t="shared" si="12"/>
        <v>0</v>
      </c>
      <c r="Z11" s="88">
        <f t="shared" si="13"/>
        <v>0</v>
      </c>
    </row>
    <row r="12" spans="1:26" ht="76.5" customHeight="1" x14ac:dyDescent="0.3">
      <c r="A12" s="152"/>
      <c r="B12" s="180"/>
      <c r="C12" s="133" t="s">
        <v>197</v>
      </c>
      <c r="D12" s="114" t="s">
        <v>211</v>
      </c>
      <c r="E12" s="121"/>
      <c r="F12" s="82"/>
      <c r="G12" s="83"/>
      <c r="H12" s="84"/>
      <c r="I12" s="85"/>
      <c r="J12" s="86"/>
      <c r="K12" s="87">
        <v>1</v>
      </c>
      <c r="L12" s="57">
        <v>3</v>
      </c>
      <c r="M12" s="57">
        <f t="shared" si="0"/>
        <v>0</v>
      </c>
      <c r="N12" s="57">
        <f t="shared" si="1"/>
        <v>0</v>
      </c>
      <c r="O12" s="82">
        <f t="shared" si="2"/>
        <v>0</v>
      </c>
      <c r="P12" s="82">
        <f t="shared" si="3"/>
        <v>0</v>
      </c>
      <c r="Q12" s="83">
        <f t="shared" si="4"/>
        <v>0</v>
      </c>
      <c r="R12" s="83">
        <f t="shared" si="5"/>
        <v>0</v>
      </c>
      <c r="S12" s="84">
        <f t="shared" si="6"/>
        <v>0</v>
      </c>
      <c r="T12" s="84">
        <f t="shared" si="7"/>
        <v>0</v>
      </c>
      <c r="U12" s="85">
        <f t="shared" si="8"/>
        <v>0</v>
      </c>
      <c r="V12" s="85">
        <f t="shared" si="9"/>
        <v>0</v>
      </c>
      <c r="W12" s="86">
        <f t="shared" si="10"/>
        <v>0</v>
      </c>
      <c r="X12" s="86">
        <f t="shared" si="11"/>
        <v>0</v>
      </c>
      <c r="Y12" s="87">
        <f t="shared" si="12"/>
        <v>0</v>
      </c>
      <c r="Z12" s="88">
        <f t="shared" si="13"/>
        <v>0</v>
      </c>
    </row>
    <row r="13" spans="1:26" ht="66" customHeight="1" x14ac:dyDescent="0.3">
      <c r="A13" s="152"/>
      <c r="B13" s="180"/>
      <c r="C13" s="132" t="s">
        <v>196</v>
      </c>
      <c r="D13" s="114" t="s">
        <v>211</v>
      </c>
      <c r="E13" s="121"/>
      <c r="F13" s="82"/>
      <c r="G13" s="83"/>
      <c r="H13" s="84"/>
      <c r="I13" s="85"/>
      <c r="J13" s="86"/>
      <c r="K13" s="87">
        <v>1</v>
      </c>
      <c r="L13" s="57">
        <v>1</v>
      </c>
      <c r="M13" s="57">
        <f t="shared" si="0"/>
        <v>0</v>
      </c>
      <c r="N13" s="57">
        <f t="shared" si="1"/>
        <v>0</v>
      </c>
      <c r="O13" s="82">
        <f t="shared" si="2"/>
        <v>0</v>
      </c>
      <c r="P13" s="82">
        <f t="shared" si="3"/>
        <v>0</v>
      </c>
      <c r="Q13" s="83">
        <f t="shared" si="4"/>
        <v>0</v>
      </c>
      <c r="R13" s="83">
        <f t="shared" si="5"/>
        <v>0</v>
      </c>
      <c r="S13" s="84">
        <f t="shared" si="6"/>
        <v>0</v>
      </c>
      <c r="T13" s="84">
        <f t="shared" si="7"/>
        <v>0</v>
      </c>
      <c r="U13" s="85">
        <f t="shared" si="8"/>
        <v>0</v>
      </c>
      <c r="V13" s="85">
        <f t="shared" si="9"/>
        <v>0</v>
      </c>
      <c r="W13" s="86">
        <f t="shared" si="10"/>
        <v>0</v>
      </c>
      <c r="X13" s="86">
        <f t="shared" si="11"/>
        <v>0</v>
      </c>
      <c r="Y13" s="87">
        <f t="shared" si="12"/>
        <v>0</v>
      </c>
      <c r="Z13" s="88">
        <f t="shared" si="13"/>
        <v>0</v>
      </c>
    </row>
    <row r="14" spans="1:26" ht="76.5" customHeight="1" x14ac:dyDescent="0.3">
      <c r="A14" s="152"/>
      <c r="B14" s="180"/>
      <c r="C14" s="132" t="s">
        <v>195</v>
      </c>
      <c r="D14" s="114" t="s">
        <v>211</v>
      </c>
      <c r="E14" s="121"/>
      <c r="F14" s="82"/>
      <c r="G14" s="83">
        <v>1</v>
      </c>
      <c r="H14" s="84"/>
      <c r="I14" s="85"/>
      <c r="J14" s="86"/>
      <c r="K14" s="87"/>
      <c r="L14" s="57">
        <v>1</v>
      </c>
      <c r="M14" s="57">
        <f t="shared" si="0"/>
        <v>0</v>
      </c>
      <c r="N14" s="57">
        <f t="shared" si="1"/>
        <v>0</v>
      </c>
      <c r="O14" s="82">
        <f t="shared" si="2"/>
        <v>0</v>
      </c>
      <c r="P14" s="82">
        <f t="shared" si="3"/>
        <v>0</v>
      </c>
      <c r="Q14" s="83">
        <f t="shared" si="4"/>
        <v>0</v>
      </c>
      <c r="R14" s="83">
        <f t="shared" si="5"/>
        <v>0</v>
      </c>
      <c r="S14" s="84">
        <f t="shared" si="6"/>
        <v>0</v>
      </c>
      <c r="T14" s="84">
        <f t="shared" si="7"/>
        <v>0</v>
      </c>
      <c r="U14" s="85">
        <f t="shared" si="8"/>
        <v>0</v>
      </c>
      <c r="V14" s="85">
        <f t="shared" si="9"/>
        <v>0</v>
      </c>
      <c r="W14" s="86">
        <f t="shared" si="10"/>
        <v>0</v>
      </c>
      <c r="X14" s="86">
        <f t="shared" si="11"/>
        <v>0</v>
      </c>
      <c r="Y14" s="87">
        <f t="shared" si="12"/>
        <v>0</v>
      </c>
      <c r="Z14" s="88">
        <f t="shared" si="13"/>
        <v>0</v>
      </c>
    </row>
    <row r="15" spans="1:26" ht="45" customHeight="1" x14ac:dyDescent="0.3">
      <c r="A15" s="152"/>
      <c r="B15" s="180" t="s">
        <v>64</v>
      </c>
      <c r="C15" s="121" t="s">
        <v>163</v>
      </c>
      <c r="D15" s="114"/>
      <c r="E15" s="121"/>
      <c r="F15" s="96"/>
      <c r="G15" s="97"/>
      <c r="H15" s="98"/>
      <c r="I15" s="99"/>
      <c r="J15" s="100">
        <v>1</v>
      </c>
      <c r="K15" s="101"/>
      <c r="L15" s="57">
        <v>1</v>
      </c>
      <c r="M15" s="57">
        <f t="shared" si="0"/>
        <v>0</v>
      </c>
      <c r="N15" s="57">
        <f t="shared" si="1"/>
        <v>1</v>
      </c>
      <c r="O15" s="82">
        <f t="shared" si="2"/>
        <v>0</v>
      </c>
      <c r="P15" s="82">
        <f t="shared" si="3"/>
        <v>0</v>
      </c>
      <c r="Q15" s="83">
        <f t="shared" si="4"/>
        <v>0</v>
      </c>
      <c r="R15" s="83">
        <f t="shared" si="5"/>
        <v>0</v>
      </c>
      <c r="S15" s="84">
        <f t="shared" si="6"/>
        <v>0</v>
      </c>
      <c r="T15" s="84">
        <f t="shared" si="7"/>
        <v>0</v>
      </c>
      <c r="U15" s="85">
        <f t="shared" si="8"/>
        <v>0</v>
      </c>
      <c r="V15" s="85">
        <f t="shared" si="9"/>
        <v>0</v>
      </c>
      <c r="W15" s="86">
        <f t="shared" si="10"/>
        <v>0</v>
      </c>
      <c r="X15" s="86">
        <f t="shared" si="11"/>
        <v>1</v>
      </c>
      <c r="Y15" s="87">
        <f t="shared" si="12"/>
        <v>0</v>
      </c>
      <c r="Z15" s="88">
        <f t="shared" si="13"/>
        <v>0</v>
      </c>
    </row>
    <row r="16" spans="1:26" ht="45" customHeight="1" x14ac:dyDescent="0.3">
      <c r="A16" s="152"/>
      <c r="B16" s="180"/>
      <c r="C16" s="121" t="s">
        <v>184</v>
      </c>
      <c r="D16" s="114"/>
      <c r="E16" s="121" t="s">
        <v>225</v>
      </c>
      <c r="F16" s="96"/>
      <c r="G16" s="97">
        <v>1</v>
      </c>
      <c r="H16" s="98"/>
      <c r="I16" s="99"/>
      <c r="J16" s="100"/>
      <c r="K16" s="101"/>
      <c r="L16" s="57">
        <v>3</v>
      </c>
      <c r="M16" s="57">
        <f t="shared" si="0"/>
        <v>0</v>
      </c>
      <c r="N16" s="57">
        <f t="shared" si="1"/>
        <v>3</v>
      </c>
      <c r="O16" s="82">
        <f t="shared" si="2"/>
        <v>0</v>
      </c>
      <c r="P16" s="82">
        <f t="shared" si="3"/>
        <v>0</v>
      </c>
      <c r="Q16" s="83">
        <f t="shared" si="4"/>
        <v>0</v>
      </c>
      <c r="R16" s="83">
        <f t="shared" si="5"/>
        <v>3</v>
      </c>
      <c r="S16" s="84">
        <f t="shared" si="6"/>
        <v>0</v>
      </c>
      <c r="T16" s="84">
        <f t="shared" si="7"/>
        <v>0</v>
      </c>
      <c r="U16" s="85">
        <f t="shared" si="8"/>
        <v>0</v>
      </c>
      <c r="V16" s="85">
        <f t="shared" si="9"/>
        <v>0</v>
      </c>
      <c r="W16" s="86">
        <f t="shared" si="10"/>
        <v>0</v>
      </c>
      <c r="X16" s="86">
        <f t="shared" si="11"/>
        <v>0</v>
      </c>
      <c r="Y16" s="87">
        <f t="shared" si="12"/>
        <v>0</v>
      </c>
      <c r="Z16" s="88">
        <f t="shared" si="13"/>
        <v>0</v>
      </c>
    </row>
    <row r="17" spans="1:26" ht="45" customHeight="1" x14ac:dyDescent="0.3">
      <c r="A17" s="152"/>
      <c r="B17" s="180"/>
      <c r="C17" s="121" t="s">
        <v>224</v>
      </c>
      <c r="D17" s="114"/>
      <c r="E17" s="121" t="s">
        <v>223</v>
      </c>
      <c r="F17" s="96"/>
      <c r="G17" s="97">
        <v>1</v>
      </c>
      <c r="H17" s="98"/>
      <c r="I17" s="99"/>
      <c r="J17" s="100"/>
      <c r="K17" s="101"/>
      <c r="L17" s="57">
        <v>3</v>
      </c>
      <c r="M17" s="57">
        <f t="shared" si="0"/>
        <v>0</v>
      </c>
      <c r="N17" s="57">
        <f t="shared" si="1"/>
        <v>3</v>
      </c>
      <c r="O17" s="82">
        <f t="shared" si="2"/>
        <v>0</v>
      </c>
      <c r="P17" s="82">
        <f t="shared" si="3"/>
        <v>0</v>
      </c>
      <c r="Q17" s="83">
        <f t="shared" si="4"/>
        <v>0</v>
      </c>
      <c r="R17" s="83">
        <f t="shared" si="5"/>
        <v>3</v>
      </c>
      <c r="S17" s="84">
        <f t="shared" si="6"/>
        <v>0</v>
      </c>
      <c r="T17" s="84">
        <f t="shared" si="7"/>
        <v>0</v>
      </c>
      <c r="U17" s="85">
        <f t="shared" si="8"/>
        <v>0</v>
      </c>
      <c r="V17" s="85">
        <f t="shared" si="9"/>
        <v>0</v>
      </c>
      <c r="W17" s="86">
        <f t="shared" si="10"/>
        <v>0</v>
      </c>
      <c r="X17" s="86">
        <f t="shared" si="11"/>
        <v>0</v>
      </c>
      <c r="Y17" s="87">
        <f t="shared" si="12"/>
        <v>0</v>
      </c>
      <c r="Z17" s="88">
        <f t="shared" si="13"/>
        <v>0</v>
      </c>
    </row>
    <row r="18" spans="1:26" ht="45" customHeight="1" x14ac:dyDescent="0.3">
      <c r="A18" s="152"/>
      <c r="B18" s="180" t="s">
        <v>48</v>
      </c>
      <c r="C18" s="121" t="s">
        <v>164</v>
      </c>
      <c r="D18" s="114"/>
      <c r="E18" s="121"/>
      <c r="F18" s="96">
        <v>1</v>
      </c>
      <c r="G18" s="97"/>
      <c r="H18" s="98"/>
      <c r="I18" s="99"/>
      <c r="J18" s="100">
        <v>1</v>
      </c>
      <c r="K18" s="101"/>
      <c r="L18" s="57">
        <v>3</v>
      </c>
      <c r="M18" s="57">
        <f t="shared" si="0"/>
        <v>0</v>
      </c>
      <c r="N18" s="57">
        <f t="shared" si="1"/>
        <v>3</v>
      </c>
      <c r="O18" s="82">
        <f t="shared" si="2"/>
        <v>0</v>
      </c>
      <c r="P18" s="82">
        <f t="shared" si="3"/>
        <v>3</v>
      </c>
      <c r="Q18" s="83">
        <f t="shared" si="4"/>
        <v>0</v>
      </c>
      <c r="R18" s="83">
        <f t="shared" si="5"/>
        <v>0</v>
      </c>
      <c r="S18" s="84">
        <f t="shared" si="6"/>
        <v>0</v>
      </c>
      <c r="T18" s="84">
        <f t="shared" si="7"/>
        <v>0</v>
      </c>
      <c r="U18" s="85">
        <f t="shared" si="8"/>
        <v>0</v>
      </c>
      <c r="V18" s="85">
        <f t="shared" si="9"/>
        <v>0</v>
      </c>
      <c r="W18" s="86">
        <f t="shared" si="10"/>
        <v>0</v>
      </c>
      <c r="X18" s="86">
        <f t="shared" si="11"/>
        <v>3</v>
      </c>
      <c r="Y18" s="87">
        <f t="shared" si="12"/>
        <v>0</v>
      </c>
      <c r="Z18" s="88">
        <f t="shared" si="13"/>
        <v>0</v>
      </c>
    </row>
    <row r="19" spans="1:26" ht="45" customHeight="1" x14ac:dyDescent="0.3">
      <c r="A19" s="152"/>
      <c r="B19" s="180"/>
      <c r="C19" s="121" t="s">
        <v>226</v>
      </c>
      <c r="D19" s="114"/>
      <c r="E19" s="121" t="s">
        <v>227</v>
      </c>
      <c r="F19" s="96"/>
      <c r="G19" s="97"/>
      <c r="H19" s="98"/>
      <c r="I19" s="99"/>
      <c r="J19" s="100">
        <v>1</v>
      </c>
      <c r="K19" s="101"/>
      <c r="L19" s="57">
        <v>3</v>
      </c>
      <c r="M19" s="57">
        <f t="shared" si="0"/>
        <v>0</v>
      </c>
      <c r="N19" s="57">
        <f t="shared" si="1"/>
        <v>3</v>
      </c>
      <c r="O19" s="82">
        <f t="shared" si="2"/>
        <v>0</v>
      </c>
      <c r="P19" s="82">
        <f t="shared" si="3"/>
        <v>0</v>
      </c>
      <c r="Q19" s="83">
        <f t="shared" si="4"/>
        <v>0</v>
      </c>
      <c r="R19" s="83">
        <f t="shared" si="5"/>
        <v>0</v>
      </c>
      <c r="S19" s="84">
        <f t="shared" si="6"/>
        <v>0</v>
      </c>
      <c r="T19" s="84">
        <f t="shared" si="7"/>
        <v>0</v>
      </c>
      <c r="U19" s="85">
        <f t="shared" si="8"/>
        <v>0</v>
      </c>
      <c r="V19" s="85">
        <f t="shared" si="9"/>
        <v>0</v>
      </c>
      <c r="W19" s="86">
        <f t="shared" si="10"/>
        <v>0</v>
      </c>
      <c r="X19" s="86">
        <f t="shared" si="11"/>
        <v>3</v>
      </c>
      <c r="Y19" s="87">
        <f t="shared" si="12"/>
        <v>0</v>
      </c>
      <c r="Z19" s="88">
        <f t="shared" si="13"/>
        <v>0</v>
      </c>
    </row>
    <row r="20" spans="1:26" ht="45" customHeight="1" x14ac:dyDescent="0.3">
      <c r="A20" s="152"/>
      <c r="B20" s="180" t="s">
        <v>49</v>
      </c>
      <c r="C20" s="121" t="s">
        <v>165</v>
      </c>
      <c r="D20" s="114" t="s">
        <v>211</v>
      </c>
      <c r="E20" s="121"/>
      <c r="F20" s="96">
        <v>1</v>
      </c>
      <c r="G20" s="97">
        <v>1</v>
      </c>
      <c r="H20" s="98"/>
      <c r="I20" s="99"/>
      <c r="J20" s="100"/>
      <c r="K20" s="101"/>
      <c r="L20" s="57">
        <v>1</v>
      </c>
      <c r="M20" s="57">
        <f t="shared" si="0"/>
        <v>0</v>
      </c>
      <c r="N20" s="57">
        <f t="shared" si="1"/>
        <v>0</v>
      </c>
      <c r="O20" s="82">
        <f t="shared" si="2"/>
        <v>0</v>
      </c>
      <c r="P20" s="82">
        <f t="shared" si="3"/>
        <v>0</v>
      </c>
      <c r="Q20" s="83">
        <f t="shared" si="4"/>
        <v>0</v>
      </c>
      <c r="R20" s="83">
        <f t="shared" si="5"/>
        <v>0</v>
      </c>
      <c r="S20" s="84">
        <f t="shared" si="6"/>
        <v>0</v>
      </c>
      <c r="T20" s="84">
        <f t="shared" si="7"/>
        <v>0</v>
      </c>
      <c r="U20" s="85">
        <f t="shared" si="8"/>
        <v>0</v>
      </c>
      <c r="V20" s="85">
        <f t="shared" si="9"/>
        <v>0</v>
      </c>
      <c r="W20" s="86">
        <f t="shared" si="10"/>
        <v>0</v>
      </c>
      <c r="X20" s="86">
        <f t="shared" si="11"/>
        <v>0</v>
      </c>
      <c r="Y20" s="87">
        <f t="shared" si="12"/>
        <v>0</v>
      </c>
      <c r="Z20" s="88">
        <f t="shared" si="13"/>
        <v>0</v>
      </c>
    </row>
    <row r="21" spans="1:26" ht="64.5" customHeight="1" x14ac:dyDescent="0.3">
      <c r="A21" s="152"/>
      <c r="B21" s="180"/>
      <c r="C21" s="121" t="s">
        <v>228</v>
      </c>
      <c r="D21" s="114"/>
      <c r="E21" s="121" t="s">
        <v>229</v>
      </c>
      <c r="F21" s="96">
        <v>1</v>
      </c>
      <c r="G21" s="97"/>
      <c r="H21" s="98"/>
      <c r="I21" s="99"/>
      <c r="J21" s="100"/>
      <c r="K21" s="101"/>
      <c r="L21" s="57">
        <v>5</v>
      </c>
      <c r="M21" s="57">
        <f t="shared" si="0"/>
        <v>0</v>
      </c>
      <c r="N21" s="57">
        <f t="shared" si="1"/>
        <v>5</v>
      </c>
      <c r="O21" s="82">
        <f t="shared" si="2"/>
        <v>0</v>
      </c>
      <c r="P21" s="82">
        <f t="shared" si="3"/>
        <v>5</v>
      </c>
      <c r="Q21" s="83">
        <f t="shared" si="4"/>
        <v>0</v>
      </c>
      <c r="R21" s="83">
        <f t="shared" si="5"/>
        <v>0</v>
      </c>
      <c r="S21" s="84">
        <f t="shared" si="6"/>
        <v>0</v>
      </c>
      <c r="T21" s="84">
        <f t="shared" si="7"/>
        <v>0</v>
      </c>
      <c r="U21" s="85">
        <f t="shared" si="8"/>
        <v>0</v>
      </c>
      <c r="V21" s="85">
        <f t="shared" si="9"/>
        <v>0</v>
      </c>
      <c r="W21" s="86">
        <f t="shared" si="10"/>
        <v>0</v>
      </c>
      <c r="X21" s="86">
        <f t="shared" si="11"/>
        <v>0</v>
      </c>
      <c r="Y21" s="87">
        <f t="shared" si="12"/>
        <v>0</v>
      </c>
      <c r="Z21" s="88">
        <f t="shared" si="13"/>
        <v>0</v>
      </c>
    </row>
    <row r="22" spans="1:26" ht="45" customHeight="1" x14ac:dyDescent="0.3">
      <c r="A22" s="152"/>
      <c r="B22" s="180"/>
      <c r="C22" s="121" t="s">
        <v>166</v>
      </c>
      <c r="D22" s="114"/>
      <c r="E22" s="121"/>
      <c r="F22" s="96">
        <v>1</v>
      </c>
      <c r="G22" s="97"/>
      <c r="H22" s="98"/>
      <c r="I22" s="99"/>
      <c r="J22" s="100"/>
      <c r="K22" s="101"/>
      <c r="L22" s="57">
        <v>1</v>
      </c>
      <c r="M22" s="57">
        <f t="shared" si="0"/>
        <v>0</v>
      </c>
      <c r="N22" s="57">
        <f t="shared" si="1"/>
        <v>1</v>
      </c>
      <c r="O22" s="82">
        <f t="shared" si="2"/>
        <v>0</v>
      </c>
      <c r="P22" s="82">
        <f t="shared" si="3"/>
        <v>1</v>
      </c>
      <c r="Q22" s="83">
        <f t="shared" si="4"/>
        <v>0</v>
      </c>
      <c r="R22" s="83">
        <f t="shared" si="5"/>
        <v>0</v>
      </c>
      <c r="S22" s="84">
        <f t="shared" si="6"/>
        <v>0</v>
      </c>
      <c r="T22" s="84">
        <f t="shared" si="7"/>
        <v>0</v>
      </c>
      <c r="U22" s="85">
        <f t="shared" si="8"/>
        <v>0</v>
      </c>
      <c r="V22" s="85">
        <f t="shared" si="9"/>
        <v>0</v>
      </c>
      <c r="W22" s="86">
        <f t="shared" si="10"/>
        <v>0</v>
      </c>
      <c r="X22" s="86">
        <f t="shared" si="11"/>
        <v>0</v>
      </c>
      <c r="Y22" s="87">
        <f t="shared" si="12"/>
        <v>0</v>
      </c>
      <c r="Z22" s="88">
        <f t="shared" si="13"/>
        <v>0</v>
      </c>
    </row>
    <row r="23" spans="1:26" ht="81" customHeight="1" x14ac:dyDescent="0.3">
      <c r="A23" s="152"/>
      <c r="B23" s="180"/>
      <c r="C23" s="121" t="s">
        <v>167</v>
      </c>
      <c r="D23" s="114"/>
      <c r="E23" s="121" t="s">
        <v>230</v>
      </c>
      <c r="F23" s="96">
        <v>1</v>
      </c>
      <c r="G23" s="97"/>
      <c r="H23" s="98"/>
      <c r="I23" s="99"/>
      <c r="J23" s="100"/>
      <c r="K23" s="101"/>
      <c r="L23" s="57">
        <v>1</v>
      </c>
      <c r="M23" s="57">
        <f t="shared" si="0"/>
        <v>0</v>
      </c>
      <c r="N23" s="57">
        <f t="shared" ref="N23:N41" si="14">IF(D23="无效项",0,L23)</f>
        <v>1</v>
      </c>
      <c r="O23" s="82">
        <f t="shared" ref="O23:O41" si="15">F23*M23</f>
        <v>0</v>
      </c>
      <c r="P23" s="82">
        <f t="shared" ref="P23:P41" si="16">F23*N23</f>
        <v>1</v>
      </c>
      <c r="Q23" s="83">
        <f t="shared" ref="Q23:Q41" si="17">G23*M23</f>
        <v>0</v>
      </c>
      <c r="R23" s="83">
        <f t="shared" ref="R23:R41" si="18">G23*N23</f>
        <v>0</v>
      </c>
      <c r="S23" s="84">
        <f t="shared" ref="S23:S41" si="19">H23*M23</f>
        <v>0</v>
      </c>
      <c r="T23" s="84">
        <f t="shared" ref="T23:T41" si="20">H23*N23</f>
        <v>0</v>
      </c>
      <c r="U23" s="85">
        <f t="shared" ref="U23:U41" si="21">I23*M23</f>
        <v>0</v>
      </c>
      <c r="V23" s="85">
        <f t="shared" ref="V23:V41" si="22">I23*N23</f>
        <v>0</v>
      </c>
      <c r="W23" s="86">
        <f t="shared" ref="W23:W41" si="23">J23*M23</f>
        <v>0</v>
      </c>
      <c r="X23" s="86">
        <f t="shared" ref="X23:X41" si="24">J23*N23</f>
        <v>0</v>
      </c>
      <c r="Y23" s="87">
        <f t="shared" ref="Y23:Y41" si="25">K23*M23</f>
        <v>0</v>
      </c>
      <c r="Z23" s="88">
        <f t="shared" ref="Z23:Z41" si="26">K23*N23</f>
        <v>0</v>
      </c>
    </row>
    <row r="24" spans="1:26" ht="45" customHeight="1" x14ac:dyDescent="0.3">
      <c r="A24" s="152"/>
      <c r="B24" s="180" t="s">
        <v>50</v>
      </c>
      <c r="C24" s="134" t="s">
        <v>231</v>
      </c>
      <c r="D24" s="114" t="s">
        <v>210</v>
      </c>
      <c r="E24" s="121"/>
      <c r="F24" s="96">
        <v>1</v>
      </c>
      <c r="G24" s="97"/>
      <c r="H24" s="98"/>
      <c r="I24" s="99"/>
      <c r="J24" s="100"/>
      <c r="K24" s="101"/>
      <c r="L24" s="57">
        <v>1</v>
      </c>
      <c r="M24" s="57">
        <f t="shared" si="0"/>
        <v>0.5</v>
      </c>
      <c r="N24" s="57">
        <f t="shared" si="14"/>
        <v>1</v>
      </c>
      <c r="O24" s="82">
        <f t="shared" si="15"/>
        <v>0.5</v>
      </c>
      <c r="P24" s="82">
        <f t="shared" si="16"/>
        <v>1</v>
      </c>
      <c r="Q24" s="83">
        <f t="shared" si="17"/>
        <v>0</v>
      </c>
      <c r="R24" s="83">
        <f t="shared" si="18"/>
        <v>0</v>
      </c>
      <c r="S24" s="84">
        <f t="shared" si="19"/>
        <v>0</v>
      </c>
      <c r="T24" s="84">
        <f t="shared" si="20"/>
        <v>0</v>
      </c>
      <c r="U24" s="85">
        <f t="shared" si="21"/>
        <v>0</v>
      </c>
      <c r="V24" s="85">
        <f t="shared" si="22"/>
        <v>0</v>
      </c>
      <c r="W24" s="86">
        <f t="shared" si="23"/>
        <v>0</v>
      </c>
      <c r="X24" s="86">
        <f t="shared" si="24"/>
        <v>0</v>
      </c>
      <c r="Y24" s="87">
        <f t="shared" si="25"/>
        <v>0</v>
      </c>
      <c r="Z24" s="88">
        <f t="shared" si="26"/>
        <v>0</v>
      </c>
    </row>
    <row r="25" spans="1:26" ht="45" customHeight="1" x14ac:dyDescent="0.3">
      <c r="A25" s="152"/>
      <c r="B25" s="180"/>
      <c r="C25" s="134" t="s">
        <v>168</v>
      </c>
      <c r="D25" s="114" t="s">
        <v>210</v>
      </c>
      <c r="E25" s="121"/>
      <c r="F25" s="96">
        <v>1</v>
      </c>
      <c r="G25" s="97"/>
      <c r="H25" s="98"/>
      <c r="I25" s="99"/>
      <c r="J25" s="100"/>
      <c r="K25" s="101"/>
      <c r="L25" s="57">
        <v>5</v>
      </c>
      <c r="M25" s="57">
        <f t="shared" si="0"/>
        <v>2.5</v>
      </c>
      <c r="N25" s="57">
        <f t="shared" si="14"/>
        <v>5</v>
      </c>
      <c r="O25" s="82">
        <f t="shared" si="15"/>
        <v>2.5</v>
      </c>
      <c r="P25" s="82">
        <f t="shared" si="16"/>
        <v>5</v>
      </c>
      <c r="Q25" s="83">
        <f t="shared" si="17"/>
        <v>0</v>
      </c>
      <c r="R25" s="83">
        <f t="shared" si="18"/>
        <v>0</v>
      </c>
      <c r="S25" s="84">
        <f t="shared" si="19"/>
        <v>0</v>
      </c>
      <c r="T25" s="84">
        <f t="shared" si="20"/>
        <v>0</v>
      </c>
      <c r="U25" s="85">
        <f t="shared" si="21"/>
        <v>0</v>
      </c>
      <c r="V25" s="85">
        <f t="shared" si="22"/>
        <v>0</v>
      </c>
      <c r="W25" s="86">
        <f t="shared" si="23"/>
        <v>0</v>
      </c>
      <c r="X25" s="86">
        <f t="shared" si="24"/>
        <v>0</v>
      </c>
      <c r="Y25" s="87">
        <f t="shared" si="25"/>
        <v>0</v>
      </c>
      <c r="Z25" s="88">
        <f t="shared" si="26"/>
        <v>0</v>
      </c>
    </row>
    <row r="26" spans="1:26" ht="45" customHeight="1" x14ac:dyDescent="0.3">
      <c r="A26" s="152"/>
      <c r="B26" s="180"/>
      <c r="C26" s="132" t="s">
        <v>194</v>
      </c>
      <c r="D26" s="114"/>
      <c r="E26" s="121"/>
      <c r="F26" s="96">
        <v>1</v>
      </c>
      <c r="G26" s="97">
        <v>1</v>
      </c>
      <c r="H26" s="98"/>
      <c r="I26" s="99"/>
      <c r="J26" s="100"/>
      <c r="K26" s="101"/>
      <c r="L26" s="57">
        <v>3</v>
      </c>
      <c r="M26" s="57">
        <f t="shared" si="0"/>
        <v>0</v>
      </c>
      <c r="N26" s="57">
        <f t="shared" si="14"/>
        <v>3</v>
      </c>
      <c r="O26" s="82">
        <f t="shared" si="15"/>
        <v>0</v>
      </c>
      <c r="P26" s="82">
        <f t="shared" si="16"/>
        <v>3</v>
      </c>
      <c r="Q26" s="83">
        <f t="shared" si="17"/>
        <v>0</v>
      </c>
      <c r="R26" s="83">
        <f t="shared" si="18"/>
        <v>3</v>
      </c>
      <c r="S26" s="84">
        <f t="shared" si="19"/>
        <v>0</v>
      </c>
      <c r="T26" s="84">
        <f t="shared" si="20"/>
        <v>0</v>
      </c>
      <c r="U26" s="85">
        <f t="shared" si="21"/>
        <v>0</v>
      </c>
      <c r="V26" s="85">
        <f t="shared" si="22"/>
        <v>0</v>
      </c>
      <c r="W26" s="86">
        <f t="shared" si="23"/>
        <v>0</v>
      </c>
      <c r="X26" s="86">
        <f t="shared" si="24"/>
        <v>0</v>
      </c>
      <c r="Y26" s="87">
        <f t="shared" si="25"/>
        <v>0</v>
      </c>
      <c r="Z26" s="88">
        <f t="shared" si="26"/>
        <v>0</v>
      </c>
    </row>
    <row r="27" spans="1:26" ht="45" customHeight="1" x14ac:dyDescent="0.3">
      <c r="A27" s="152"/>
      <c r="B27" s="180" t="s">
        <v>51</v>
      </c>
      <c r="C27" s="121" t="s">
        <v>169</v>
      </c>
      <c r="D27" s="114"/>
      <c r="E27" s="121"/>
      <c r="F27" s="96"/>
      <c r="G27" s="97">
        <v>1</v>
      </c>
      <c r="H27" s="98"/>
      <c r="I27" s="99"/>
      <c r="J27" s="100"/>
      <c r="K27" s="101"/>
      <c r="L27" s="57">
        <v>1</v>
      </c>
      <c r="M27" s="57">
        <f t="shared" si="0"/>
        <v>0</v>
      </c>
      <c r="N27" s="57">
        <f t="shared" si="14"/>
        <v>1</v>
      </c>
      <c r="O27" s="82">
        <f t="shared" si="15"/>
        <v>0</v>
      </c>
      <c r="P27" s="82">
        <f t="shared" si="16"/>
        <v>0</v>
      </c>
      <c r="Q27" s="83">
        <f t="shared" si="17"/>
        <v>0</v>
      </c>
      <c r="R27" s="83">
        <f t="shared" si="18"/>
        <v>1</v>
      </c>
      <c r="S27" s="84">
        <f t="shared" si="19"/>
        <v>0</v>
      </c>
      <c r="T27" s="84">
        <f t="shared" si="20"/>
        <v>0</v>
      </c>
      <c r="U27" s="85">
        <f t="shared" si="21"/>
        <v>0</v>
      </c>
      <c r="V27" s="85">
        <f t="shared" si="22"/>
        <v>0</v>
      </c>
      <c r="W27" s="86">
        <f t="shared" si="23"/>
        <v>0</v>
      </c>
      <c r="X27" s="86">
        <f t="shared" si="24"/>
        <v>0</v>
      </c>
      <c r="Y27" s="87">
        <f t="shared" si="25"/>
        <v>0</v>
      </c>
      <c r="Z27" s="88">
        <f t="shared" si="26"/>
        <v>0</v>
      </c>
    </row>
    <row r="28" spans="1:26" ht="45" customHeight="1" x14ac:dyDescent="0.3">
      <c r="A28" s="152"/>
      <c r="B28" s="180"/>
      <c r="C28" s="121" t="s">
        <v>170</v>
      </c>
      <c r="D28" s="114"/>
      <c r="E28" s="121"/>
      <c r="F28" s="96"/>
      <c r="G28" s="97">
        <v>1</v>
      </c>
      <c r="H28" s="98"/>
      <c r="I28" s="99"/>
      <c r="J28" s="100"/>
      <c r="K28" s="101"/>
      <c r="L28" s="57">
        <v>3</v>
      </c>
      <c r="M28" s="57">
        <f t="shared" si="0"/>
        <v>0</v>
      </c>
      <c r="N28" s="57">
        <f t="shared" si="14"/>
        <v>3</v>
      </c>
      <c r="O28" s="82">
        <f t="shared" si="15"/>
        <v>0</v>
      </c>
      <c r="P28" s="82">
        <f t="shared" si="16"/>
        <v>0</v>
      </c>
      <c r="Q28" s="83">
        <f t="shared" si="17"/>
        <v>0</v>
      </c>
      <c r="R28" s="83">
        <f t="shared" si="18"/>
        <v>3</v>
      </c>
      <c r="S28" s="84">
        <f t="shared" si="19"/>
        <v>0</v>
      </c>
      <c r="T28" s="84">
        <f t="shared" si="20"/>
        <v>0</v>
      </c>
      <c r="U28" s="85">
        <f t="shared" si="21"/>
        <v>0</v>
      </c>
      <c r="V28" s="85">
        <f t="shared" si="22"/>
        <v>0</v>
      </c>
      <c r="W28" s="86">
        <f t="shared" si="23"/>
        <v>0</v>
      </c>
      <c r="X28" s="86">
        <f t="shared" si="24"/>
        <v>0</v>
      </c>
      <c r="Y28" s="87">
        <f t="shared" si="25"/>
        <v>0</v>
      </c>
      <c r="Z28" s="88">
        <f t="shared" si="26"/>
        <v>0</v>
      </c>
    </row>
    <row r="29" spans="1:26" ht="45" customHeight="1" x14ac:dyDescent="0.4">
      <c r="A29" s="152"/>
      <c r="B29" s="180"/>
      <c r="C29" s="122" t="s">
        <v>171</v>
      </c>
      <c r="D29" s="114"/>
      <c r="E29" s="123"/>
      <c r="F29" s="96">
        <v>1</v>
      </c>
      <c r="G29" s="97"/>
      <c r="H29" s="98"/>
      <c r="I29" s="99"/>
      <c r="J29" s="100"/>
      <c r="K29" s="101"/>
      <c r="L29" s="57">
        <v>1</v>
      </c>
      <c r="M29" s="57">
        <f t="shared" si="0"/>
        <v>0</v>
      </c>
      <c r="N29" s="57">
        <f t="shared" si="14"/>
        <v>1</v>
      </c>
      <c r="O29" s="82">
        <f t="shared" si="15"/>
        <v>0</v>
      </c>
      <c r="P29" s="82">
        <f t="shared" si="16"/>
        <v>1</v>
      </c>
      <c r="Q29" s="83">
        <f t="shared" si="17"/>
        <v>0</v>
      </c>
      <c r="R29" s="83">
        <f t="shared" si="18"/>
        <v>0</v>
      </c>
      <c r="S29" s="84">
        <f t="shared" si="19"/>
        <v>0</v>
      </c>
      <c r="T29" s="84">
        <f t="shared" si="20"/>
        <v>0</v>
      </c>
      <c r="U29" s="85">
        <f t="shared" si="21"/>
        <v>0</v>
      </c>
      <c r="V29" s="85">
        <f t="shared" si="22"/>
        <v>0</v>
      </c>
      <c r="W29" s="86">
        <f t="shared" si="23"/>
        <v>0</v>
      </c>
      <c r="X29" s="86">
        <f t="shared" si="24"/>
        <v>0</v>
      </c>
      <c r="Y29" s="87">
        <f t="shared" si="25"/>
        <v>0</v>
      </c>
      <c r="Z29" s="88">
        <f t="shared" si="26"/>
        <v>0</v>
      </c>
    </row>
    <row r="30" spans="1:26" ht="79.5" customHeight="1" x14ac:dyDescent="0.3">
      <c r="A30" s="176" t="s">
        <v>89</v>
      </c>
      <c r="B30" s="156" t="s">
        <v>11</v>
      </c>
      <c r="C30" s="124" t="s">
        <v>232</v>
      </c>
      <c r="D30" s="114"/>
      <c r="E30" s="124"/>
      <c r="F30" s="96"/>
      <c r="G30" s="97">
        <v>1</v>
      </c>
      <c r="H30" s="98"/>
      <c r="I30" s="99">
        <v>1</v>
      </c>
      <c r="J30" s="100"/>
      <c r="K30" s="101"/>
      <c r="L30" s="57">
        <v>3</v>
      </c>
      <c r="M30" s="57">
        <f t="shared" si="0"/>
        <v>0</v>
      </c>
      <c r="N30" s="57">
        <f t="shared" si="14"/>
        <v>3</v>
      </c>
      <c r="O30" s="82">
        <f t="shared" si="15"/>
        <v>0</v>
      </c>
      <c r="P30" s="82">
        <f t="shared" si="16"/>
        <v>0</v>
      </c>
      <c r="Q30" s="83">
        <f t="shared" si="17"/>
        <v>0</v>
      </c>
      <c r="R30" s="83">
        <f t="shared" si="18"/>
        <v>3</v>
      </c>
      <c r="S30" s="84">
        <f t="shared" si="19"/>
        <v>0</v>
      </c>
      <c r="T30" s="84">
        <f t="shared" si="20"/>
        <v>0</v>
      </c>
      <c r="U30" s="85">
        <f t="shared" si="21"/>
        <v>0</v>
      </c>
      <c r="V30" s="85">
        <f t="shared" si="22"/>
        <v>3</v>
      </c>
      <c r="W30" s="86">
        <f t="shared" si="23"/>
        <v>0</v>
      </c>
      <c r="X30" s="86">
        <f t="shared" si="24"/>
        <v>0</v>
      </c>
      <c r="Y30" s="87">
        <f t="shared" si="25"/>
        <v>0</v>
      </c>
      <c r="Z30" s="88">
        <f t="shared" si="26"/>
        <v>0</v>
      </c>
    </row>
    <row r="31" spans="1:26" ht="45" customHeight="1" x14ac:dyDescent="0.3">
      <c r="A31" s="176"/>
      <c r="B31" s="156"/>
      <c r="C31" s="124" t="s">
        <v>172</v>
      </c>
      <c r="D31" s="114"/>
      <c r="E31" s="124" t="s">
        <v>233</v>
      </c>
      <c r="F31" s="96"/>
      <c r="G31" s="97">
        <v>1</v>
      </c>
      <c r="H31" s="98"/>
      <c r="I31" s="99"/>
      <c r="J31" s="100"/>
      <c r="K31" s="101"/>
      <c r="L31" s="57">
        <v>3</v>
      </c>
      <c r="M31" s="57">
        <f t="shared" si="0"/>
        <v>0</v>
      </c>
      <c r="N31" s="57">
        <f t="shared" si="14"/>
        <v>3</v>
      </c>
      <c r="O31" s="82">
        <f t="shared" si="15"/>
        <v>0</v>
      </c>
      <c r="P31" s="82">
        <f t="shared" si="16"/>
        <v>0</v>
      </c>
      <c r="Q31" s="83">
        <f t="shared" si="17"/>
        <v>0</v>
      </c>
      <c r="R31" s="83">
        <f t="shared" si="18"/>
        <v>3</v>
      </c>
      <c r="S31" s="84">
        <f t="shared" si="19"/>
        <v>0</v>
      </c>
      <c r="T31" s="84">
        <f t="shared" si="20"/>
        <v>0</v>
      </c>
      <c r="U31" s="85">
        <f t="shared" si="21"/>
        <v>0</v>
      </c>
      <c r="V31" s="85">
        <f t="shared" si="22"/>
        <v>0</v>
      </c>
      <c r="W31" s="86">
        <f t="shared" si="23"/>
        <v>0</v>
      </c>
      <c r="X31" s="86">
        <f t="shared" si="24"/>
        <v>0</v>
      </c>
      <c r="Y31" s="87">
        <f t="shared" si="25"/>
        <v>0</v>
      </c>
      <c r="Z31" s="88">
        <f t="shared" si="26"/>
        <v>0</v>
      </c>
    </row>
    <row r="32" spans="1:26" ht="45" customHeight="1" x14ac:dyDescent="0.3">
      <c r="A32" s="176"/>
      <c r="B32" s="156"/>
      <c r="C32" s="124" t="s">
        <v>173</v>
      </c>
      <c r="D32" s="114"/>
      <c r="E32" s="124" t="s">
        <v>234</v>
      </c>
      <c r="F32" s="96"/>
      <c r="G32" s="97"/>
      <c r="H32" s="98"/>
      <c r="I32" s="99">
        <v>1</v>
      </c>
      <c r="J32" s="100"/>
      <c r="K32" s="101"/>
      <c r="L32" s="57">
        <v>5</v>
      </c>
      <c r="M32" s="57">
        <f t="shared" si="0"/>
        <v>0</v>
      </c>
      <c r="N32" s="57">
        <f t="shared" si="14"/>
        <v>5</v>
      </c>
      <c r="O32" s="82">
        <f t="shared" si="15"/>
        <v>0</v>
      </c>
      <c r="P32" s="82">
        <f t="shared" si="16"/>
        <v>0</v>
      </c>
      <c r="Q32" s="83">
        <f t="shared" si="17"/>
        <v>0</v>
      </c>
      <c r="R32" s="83">
        <f t="shared" si="18"/>
        <v>0</v>
      </c>
      <c r="S32" s="84">
        <f t="shared" si="19"/>
        <v>0</v>
      </c>
      <c r="T32" s="84">
        <f t="shared" si="20"/>
        <v>0</v>
      </c>
      <c r="U32" s="85">
        <f t="shared" si="21"/>
        <v>0</v>
      </c>
      <c r="V32" s="85">
        <f t="shared" si="22"/>
        <v>5</v>
      </c>
      <c r="W32" s="86">
        <f t="shared" si="23"/>
        <v>0</v>
      </c>
      <c r="X32" s="86">
        <f t="shared" si="24"/>
        <v>0</v>
      </c>
      <c r="Y32" s="87">
        <f t="shared" si="25"/>
        <v>0</v>
      </c>
      <c r="Z32" s="88">
        <f t="shared" si="26"/>
        <v>0</v>
      </c>
    </row>
    <row r="33" spans="1:26" ht="45" customHeight="1" x14ac:dyDescent="0.3">
      <c r="A33" s="176"/>
      <c r="B33" s="156"/>
      <c r="C33" s="124" t="s">
        <v>174</v>
      </c>
      <c r="D33" s="114"/>
      <c r="E33" s="124"/>
      <c r="F33" s="96"/>
      <c r="G33" s="97">
        <v>1</v>
      </c>
      <c r="H33" s="98"/>
      <c r="I33" s="99"/>
      <c r="J33" s="100"/>
      <c r="K33" s="101"/>
      <c r="L33" s="57">
        <v>3</v>
      </c>
      <c r="M33" s="57">
        <f t="shared" si="0"/>
        <v>0</v>
      </c>
      <c r="N33" s="57">
        <f t="shared" si="14"/>
        <v>3</v>
      </c>
      <c r="O33" s="82">
        <f t="shared" si="15"/>
        <v>0</v>
      </c>
      <c r="P33" s="82">
        <f t="shared" si="16"/>
        <v>0</v>
      </c>
      <c r="Q33" s="83">
        <f t="shared" si="17"/>
        <v>0</v>
      </c>
      <c r="R33" s="83">
        <f t="shared" si="18"/>
        <v>3</v>
      </c>
      <c r="S33" s="84">
        <f t="shared" si="19"/>
        <v>0</v>
      </c>
      <c r="T33" s="84">
        <f t="shared" si="20"/>
        <v>0</v>
      </c>
      <c r="U33" s="85">
        <f t="shared" si="21"/>
        <v>0</v>
      </c>
      <c r="V33" s="85">
        <f t="shared" si="22"/>
        <v>0</v>
      </c>
      <c r="W33" s="86">
        <f t="shared" si="23"/>
        <v>0</v>
      </c>
      <c r="X33" s="86">
        <f t="shared" si="24"/>
        <v>0</v>
      </c>
      <c r="Y33" s="87">
        <f t="shared" si="25"/>
        <v>0</v>
      </c>
      <c r="Z33" s="88">
        <f t="shared" si="26"/>
        <v>0</v>
      </c>
    </row>
    <row r="34" spans="1:26" ht="45" customHeight="1" x14ac:dyDescent="0.3">
      <c r="A34" s="176"/>
      <c r="B34" s="178"/>
      <c r="C34" s="124" t="s">
        <v>175</v>
      </c>
      <c r="D34" s="114"/>
      <c r="E34" s="124" t="s">
        <v>235</v>
      </c>
      <c r="F34" s="96"/>
      <c r="G34" s="97"/>
      <c r="H34" s="98">
        <v>1</v>
      </c>
      <c r="I34" s="99">
        <v>1</v>
      </c>
      <c r="J34" s="100"/>
      <c r="K34" s="101"/>
      <c r="L34" s="57">
        <v>3</v>
      </c>
      <c r="M34" s="57">
        <f t="shared" si="0"/>
        <v>0</v>
      </c>
      <c r="N34" s="57">
        <f t="shared" si="14"/>
        <v>3</v>
      </c>
      <c r="O34" s="82">
        <f t="shared" si="15"/>
        <v>0</v>
      </c>
      <c r="P34" s="82">
        <f t="shared" si="16"/>
        <v>0</v>
      </c>
      <c r="Q34" s="83">
        <f t="shared" si="17"/>
        <v>0</v>
      </c>
      <c r="R34" s="83">
        <f t="shared" si="18"/>
        <v>0</v>
      </c>
      <c r="S34" s="84">
        <f t="shared" si="19"/>
        <v>0</v>
      </c>
      <c r="T34" s="84">
        <f t="shared" si="20"/>
        <v>3</v>
      </c>
      <c r="U34" s="85">
        <f t="shared" si="21"/>
        <v>0</v>
      </c>
      <c r="V34" s="85">
        <f t="shared" si="22"/>
        <v>3</v>
      </c>
      <c r="W34" s="86">
        <f t="shared" si="23"/>
        <v>0</v>
      </c>
      <c r="X34" s="86">
        <f t="shared" si="24"/>
        <v>0</v>
      </c>
      <c r="Y34" s="87">
        <f t="shared" si="25"/>
        <v>0</v>
      </c>
      <c r="Z34" s="88">
        <f t="shared" si="26"/>
        <v>0</v>
      </c>
    </row>
    <row r="35" spans="1:26" ht="45" customHeight="1" x14ac:dyDescent="0.3">
      <c r="A35" s="176"/>
      <c r="B35" s="156" t="s">
        <v>0</v>
      </c>
      <c r="C35" s="124" t="s">
        <v>176</v>
      </c>
      <c r="D35" s="114"/>
      <c r="E35" s="124" t="s">
        <v>236</v>
      </c>
      <c r="F35" s="96"/>
      <c r="G35" s="97"/>
      <c r="H35" s="98"/>
      <c r="I35" s="99">
        <v>1</v>
      </c>
      <c r="J35" s="100"/>
      <c r="K35" s="101"/>
      <c r="L35" s="57">
        <v>1</v>
      </c>
      <c r="M35" s="57">
        <f t="shared" si="0"/>
        <v>0</v>
      </c>
      <c r="N35" s="57">
        <f t="shared" si="14"/>
        <v>1</v>
      </c>
      <c r="O35" s="82">
        <f t="shared" si="15"/>
        <v>0</v>
      </c>
      <c r="P35" s="82">
        <f t="shared" si="16"/>
        <v>0</v>
      </c>
      <c r="Q35" s="83">
        <f t="shared" si="17"/>
        <v>0</v>
      </c>
      <c r="R35" s="83">
        <f t="shared" si="18"/>
        <v>0</v>
      </c>
      <c r="S35" s="84">
        <f t="shared" si="19"/>
        <v>0</v>
      </c>
      <c r="T35" s="84">
        <f t="shared" si="20"/>
        <v>0</v>
      </c>
      <c r="U35" s="85">
        <f t="shared" si="21"/>
        <v>0</v>
      </c>
      <c r="V35" s="85">
        <f t="shared" si="22"/>
        <v>1</v>
      </c>
      <c r="W35" s="86">
        <f t="shared" si="23"/>
        <v>0</v>
      </c>
      <c r="X35" s="86">
        <f t="shared" si="24"/>
        <v>0</v>
      </c>
      <c r="Y35" s="87">
        <f t="shared" si="25"/>
        <v>0</v>
      </c>
      <c r="Z35" s="88">
        <f t="shared" si="26"/>
        <v>0</v>
      </c>
    </row>
    <row r="36" spans="1:26" ht="91.5" customHeight="1" x14ac:dyDescent="0.3">
      <c r="A36" s="176"/>
      <c r="B36" s="156"/>
      <c r="C36" s="124" t="s">
        <v>177</v>
      </c>
      <c r="D36" s="114"/>
      <c r="E36" s="124" t="s">
        <v>237</v>
      </c>
      <c r="F36" s="96">
        <v>1</v>
      </c>
      <c r="G36" s="97"/>
      <c r="H36" s="98"/>
      <c r="I36" s="99">
        <v>1</v>
      </c>
      <c r="J36" s="100"/>
      <c r="K36" s="101"/>
      <c r="L36" s="57">
        <v>1</v>
      </c>
      <c r="M36" s="57">
        <f t="shared" si="0"/>
        <v>0</v>
      </c>
      <c r="N36" s="57">
        <f t="shared" si="14"/>
        <v>1</v>
      </c>
      <c r="O36" s="82">
        <f t="shared" si="15"/>
        <v>0</v>
      </c>
      <c r="P36" s="82">
        <f t="shared" si="16"/>
        <v>1</v>
      </c>
      <c r="Q36" s="83">
        <f t="shared" si="17"/>
        <v>0</v>
      </c>
      <c r="R36" s="83">
        <f t="shared" si="18"/>
        <v>0</v>
      </c>
      <c r="S36" s="84">
        <f t="shared" si="19"/>
        <v>0</v>
      </c>
      <c r="T36" s="84">
        <f t="shared" si="20"/>
        <v>0</v>
      </c>
      <c r="U36" s="85">
        <f t="shared" si="21"/>
        <v>0</v>
      </c>
      <c r="V36" s="85">
        <f t="shared" si="22"/>
        <v>1</v>
      </c>
      <c r="W36" s="86">
        <f t="shared" si="23"/>
        <v>0</v>
      </c>
      <c r="X36" s="86">
        <f t="shared" si="24"/>
        <v>0</v>
      </c>
      <c r="Y36" s="87">
        <f t="shared" si="25"/>
        <v>0</v>
      </c>
      <c r="Z36" s="88">
        <f t="shared" si="26"/>
        <v>0</v>
      </c>
    </row>
    <row r="37" spans="1:26" ht="61.5" customHeight="1" x14ac:dyDescent="0.3">
      <c r="A37" s="176"/>
      <c r="B37" s="156" t="s">
        <v>12</v>
      </c>
      <c r="C37" s="124" t="s">
        <v>178</v>
      </c>
      <c r="D37" s="114"/>
      <c r="E37" s="124"/>
      <c r="F37" s="96"/>
      <c r="G37" s="97"/>
      <c r="H37" s="98"/>
      <c r="I37" s="99">
        <v>1</v>
      </c>
      <c r="J37" s="100"/>
      <c r="K37" s="101"/>
      <c r="L37" s="57">
        <v>1</v>
      </c>
      <c r="M37" s="57">
        <f t="shared" si="0"/>
        <v>0</v>
      </c>
      <c r="N37" s="57">
        <f t="shared" si="14"/>
        <v>1</v>
      </c>
      <c r="O37" s="82">
        <f t="shared" si="15"/>
        <v>0</v>
      </c>
      <c r="P37" s="82">
        <f t="shared" si="16"/>
        <v>0</v>
      </c>
      <c r="Q37" s="83">
        <f t="shared" si="17"/>
        <v>0</v>
      </c>
      <c r="R37" s="83">
        <f t="shared" si="18"/>
        <v>0</v>
      </c>
      <c r="S37" s="84">
        <f t="shared" si="19"/>
        <v>0</v>
      </c>
      <c r="T37" s="84">
        <f t="shared" si="20"/>
        <v>0</v>
      </c>
      <c r="U37" s="85">
        <f t="shared" si="21"/>
        <v>0</v>
      </c>
      <c r="V37" s="85">
        <f t="shared" si="22"/>
        <v>1</v>
      </c>
      <c r="W37" s="86">
        <f t="shared" si="23"/>
        <v>0</v>
      </c>
      <c r="X37" s="86">
        <f t="shared" si="24"/>
        <v>0</v>
      </c>
      <c r="Y37" s="87">
        <f t="shared" si="25"/>
        <v>0</v>
      </c>
      <c r="Z37" s="88">
        <f t="shared" si="26"/>
        <v>0</v>
      </c>
    </row>
    <row r="38" spans="1:26" ht="45" customHeight="1" x14ac:dyDescent="0.3">
      <c r="A38" s="176"/>
      <c r="B38" s="156"/>
      <c r="C38" s="124" t="s">
        <v>179</v>
      </c>
      <c r="D38" s="114"/>
      <c r="E38" s="124"/>
      <c r="F38" s="96"/>
      <c r="G38" s="97">
        <v>1</v>
      </c>
      <c r="H38" s="98"/>
      <c r="I38" s="99"/>
      <c r="J38" s="100"/>
      <c r="K38" s="101"/>
      <c r="L38" s="57">
        <v>3</v>
      </c>
      <c r="M38" s="57">
        <f t="shared" si="0"/>
        <v>0</v>
      </c>
      <c r="N38" s="57">
        <f t="shared" si="14"/>
        <v>3</v>
      </c>
      <c r="O38" s="82">
        <f t="shared" si="15"/>
        <v>0</v>
      </c>
      <c r="P38" s="82">
        <f t="shared" si="16"/>
        <v>0</v>
      </c>
      <c r="Q38" s="83">
        <f t="shared" si="17"/>
        <v>0</v>
      </c>
      <c r="R38" s="83">
        <f t="shared" si="18"/>
        <v>3</v>
      </c>
      <c r="S38" s="84">
        <f t="shared" si="19"/>
        <v>0</v>
      </c>
      <c r="T38" s="84">
        <f t="shared" si="20"/>
        <v>0</v>
      </c>
      <c r="U38" s="85">
        <f t="shared" si="21"/>
        <v>0</v>
      </c>
      <c r="V38" s="85">
        <f t="shared" si="22"/>
        <v>0</v>
      </c>
      <c r="W38" s="86">
        <f t="shared" si="23"/>
        <v>0</v>
      </c>
      <c r="X38" s="86">
        <f t="shared" si="24"/>
        <v>0</v>
      </c>
      <c r="Y38" s="87">
        <f t="shared" si="25"/>
        <v>0</v>
      </c>
      <c r="Z38" s="88">
        <f t="shared" si="26"/>
        <v>0</v>
      </c>
    </row>
    <row r="39" spans="1:26" ht="78" customHeight="1" x14ac:dyDescent="0.3">
      <c r="A39" s="176"/>
      <c r="B39" s="156"/>
      <c r="C39" s="124" t="s">
        <v>180</v>
      </c>
      <c r="D39" s="114"/>
      <c r="E39" s="124"/>
      <c r="F39" s="96"/>
      <c r="G39" s="97">
        <v>1</v>
      </c>
      <c r="H39" s="98"/>
      <c r="I39" s="99"/>
      <c r="J39" s="100"/>
      <c r="K39" s="101"/>
      <c r="L39" s="57">
        <v>3</v>
      </c>
      <c r="M39" s="57">
        <f t="shared" si="0"/>
        <v>0</v>
      </c>
      <c r="N39" s="57">
        <f t="shared" si="14"/>
        <v>3</v>
      </c>
      <c r="O39" s="82">
        <f t="shared" si="15"/>
        <v>0</v>
      </c>
      <c r="P39" s="82">
        <f t="shared" si="16"/>
        <v>0</v>
      </c>
      <c r="Q39" s="83">
        <f t="shared" si="17"/>
        <v>0</v>
      </c>
      <c r="R39" s="83">
        <f t="shared" si="18"/>
        <v>3</v>
      </c>
      <c r="S39" s="84">
        <f t="shared" si="19"/>
        <v>0</v>
      </c>
      <c r="T39" s="84">
        <f t="shared" si="20"/>
        <v>0</v>
      </c>
      <c r="U39" s="85">
        <f t="shared" si="21"/>
        <v>0</v>
      </c>
      <c r="V39" s="85">
        <f t="shared" si="22"/>
        <v>0</v>
      </c>
      <c r="W39" s="86">
        <f t="shared" si="23"/>
        <v>0</v>
      </c>
      <c r="X39" s="86">
        <f t="shared" si="24"/>
        <v>0</v>
      </c>
      <c r="Y39" s="87">
        <f t="shared" si="25"/>
        <v>0</v>
      </c>
      <c r="Z39" s="88">
        <f t="shared" si="26"/>
        <v>0</v>
      </c>
    </row>
    <row r="40" spans="1:26" ht="45" customHeight="1" x14ac:dyDescent="0.3">
      <c r="A40" s="176"/>
      <c r="B40" s="156" t="s">
        <v>13</v>
      </c>
      <c r="C40" s="124" t="s">
        <v>181</v>
      </c>
      <c r="D40" s="114"/>
      <c r="E40" s="124" t="s">
        <v>238</v>
      </c>
      <c r="F40" s="96"/>
      <c r="G40" s="97"/>
      <c r="H40" s="98"/>
      <c r="I40" s="99"/>
      <c r="J40" s="100"/>
      <c r="K40" s="101">
        <v>1</v>
      </c>
      <c r="L40" s="57">
        <v>1</v>
      </c>
      <c r="M40" s="57">
        <f t="shared" si="0"/>
        <v>0</v>
      </c>
      <c r="N40" s="57">
        <f t="shared" si="14"/>
        <v>1</v>
      </c>
      <c r="O40" s="82">
        <f t="shared" si="15"/>
        <v>0</v>
      </c>
      <c r="P40" s="82">
        <f t="shared" si="16"/>
        <v>0</v>
      </c>
      <c r="Q40" s="83">
        <f t="shared" si="17"/>
        <v>0</v>
      </c>
      <c r="R40" s="83">
        <f t="shared" si="18"/>
        <v>0</v>
      </c>
      <c r="S40" s="84">
        <f t="shared" si="19"/>
        <v>0</v>
      </c>
      <c r="T40" s="84">
        <f t="shared" si="20"/>
        <v>0</v>
      </c>
      <c r="U40" s="85">
        <f t="shared" si="21"/>
        <v>0</v>
      </c>
      <c r="V40" s="85">
        <f t="shared" si="22"/>
        <v>0</v>
      </c>
      <c r="W40" s="86">
        <f t="shared" si="23"/>
        <v>0</v>
      </c>
      <c r="X40" s="86">
        <f t="shared" si="24"/>
        <v>0</v>
      </c>
      <c r="Y40" s="87">
        <f t="shared" si="25"/>
        <v>0</v>
      </c>
      <c r="Z40" s="88">
        <f t="shared" si="26"/>
        <v>1</v>
      </c>
    </row>
    <row r="41" spans="1:26" ht="45" customHeight="1" thickBot="1" x14ac:dyDescent="0.35">
      <c r="A41" s="177"/>
      <c r="B41" s="179"/>
      <c r="C41" s="125" t="s">
        <v>182</v>
      </c>
      <c r="D41" s="116"/>
      <c r="E41" s="125" t="s">
        <v>239</v>
      </c>
      <c r="F41" s="102"/>
      <c r="G41" s="103">
        <v>1</v>
      </c>
      <c r="H41" s="104"/>
      <c r="I41" s="105"/>
      <c r="J41" s="106"/>
      <c r="K41" s="107"/>
      <c r="L41" s="58">
        <v>3</v>
      </c>
      <c r="M41" s="58">
        <f t="shared" si="0"/>
        <v>0</v>
      </c>
      <c r="N41" s="58">
        <f t="shared" si="14"/>
        <v>3</v>
      </c>
      <c r="O41" s="89">
        <f t="shared" si="15"/>
        <v>0</v>
      </c>
      <c r="P41" s="89">
        <f t="shared" si="16"/>
        <v>0</v>
      </c>
      <c r="Q41" s="90">
        <f t="shared" si="17"/>
        <v>0</v>
      </c>
      <c r="R41" s="90">
        <f t="shared" si="18"/>
        <v>3</v>
      </c>
      <c r="S41" s="91">
        <f t="shared" si="19"/>
        <v>0</v>
      </c>
      <c r="T41" s="91">
        <f t="shared" si="20"/>
        <v>0</v>
      </c>
      <c r="U41" s="92">
        <f t="shared" si="21"/>
        <v>0</v>
      </c>
      <c r="V41" s="92">
        <f t="shared" si="22"/>
        <v>0</v>
      </c>
      <c r="W41" s="93">
        <f t="shared" si="23"/>
        <v>0</v>
      </c>
      <c r="X41" s="93">
        <f t="shared" si="24"/>
        <v>0</v>
      </c>
      <c r="Y41" s="94">
        <f t="shared" si="25"/>
        <v>0</v>
      </c>
      <c r="Z41" s="95">
        <f t="shared" si="26"/>
        <v>0</v>
      </c>
    </row>
    <row r="42" spans="1:26" x14ac:dyDescent="0.3">
      <c r="F42" s="108">
        <f t="shared" ref="F42:M42" si="27">SUM(F4:F41)</f>
        <v>14</v>
      </c>
      <c r="G42" s="108">
        <f t="shared" si="27"/>
        <v>15</v>
      </c>
      <c r="H42" s="108">
        <f t="shared" si="27"/>
        <v>1</v>
      </c>
      <c r="I42" s="108">
        <f t="shared" si="27"/>
        <v>7</v>
      </c>
      <c r="J42" s="108">
        <f t="shared" si="27"/>
        <v>4</v>
      </c>
      <c r="K42" s="108">
        <f t="shared" si="27"/>
        <v>4</v>
      </c>
      <c r="L42" s="108">
        <f t="shared" si="27"/>
        <v>88</v>
      </c>
      <c r="M42" s="108">
        <f t="shared" si="27"/>
        <v>3</v>
      </c>
      <c r="N42" s="108">
        <f t="shared" ref="N42:Z42" si="28">SUM(N4:N41)</f>
        <v>74</v>
      </c>
      <c r="O42" s="108">
        <f t="shared" si="28"/>
        <v>3</v>
      </c>
      <c r="P42" s="108">
        <f t="shared" si="28"/>
        <v>23</v>
      </c>
      <c r="Q42" s="108">
        <f t="shared" si="28"/>
        <v>0</v>
      </c>
      <c r="R42" s="108">
        <f t="shared" si="28"/>
        <v>33</v>
      </c>
      <c r="S42" s="108">
        <f t="shared" si="28"/>
        <v>0</v>
      </c>
      <c r="T42" s="108">
        <f t="shared" si="28"/>
        <v>3</v>
      </c>
      <c r="U42" s="108">
        <f t="shared" si="28"/>
        <v>0</v>
      </c>
      <c r="V42" s="108">
        <f t="shared" si="28"/>
        <v>17</v>
      </c>
      <c r="W42" s="108">
        <f t="shared" si="28"/>
        <v>0</v>
      </c>
      <c r="X42" s="108">
        <f t="shared" si="28"/>
        <v>8</v>
      </c>
      <c r="Y42" s="108">
        <f t="shared" si="28"/>
        <v>0</v>
      </c>
      <c r="Z42" s="108">
        <f t="shared" si="28"/>
        <v>4</v>
      </c>
    </row>
    <row r="43" spans="1:26" x14ac:dyDescent="0.3">
      <c r="F43" s="6"/>
      <c r="G43" s="6"/>
      <c r="H43" s="6"/>
      <c r="I43" s="6"/>
      <c r="J43" s="6"/>
      <c r="K43" s="6"/>
    </row>
    <row r="44" spans="1:26" x14ac:dyDescent="0.3">
      <c r="F44" s="6">
        <v>35</v>
      </c>
      <c r="G44" s="54">
        <v>35</v>
      </c>
      <c r="H44" s="6">
        <v>3</v>
      </c>
      <c r="I44" s="6">
        <v>18</v>
      </c>
      <c r="J44" s="6">
        <v>8</v>
      </c>
      <c r="K44" s="6">
        <v>8</v>
      </c>
    </row>
    <row r="45" spans="1:26" x14ac:dyDescent="0.3">
      <c r="F45" s="6"/>
      <c r="G45" s="6"/>
      <c r="H45" s="6"/>
      <c r="I45" s="6"/>
      <c r="J45" s="6"/>
      <c r="K45" s="6"/>
    </row>
    <row r="46" spans="1:26" x14ac:dyDescent="0.3">
      <c r="F46" s="6"/>
      <c r="G46" s="6"/>
      <c r="H46" s="6"/>
      <c r="I46" s="6"/>
      <c r="J46" s="6"/>
      <c r="K46" s="6"/>
    </row>
    <row r="47" spans="1:26" x14ac:dyDescent="0.3">
      <c r="F47" s="6"/>
      <c r="G47" s="6"/>
      <c r="H47" s="6"/>
      <c r="I47" s="6"/>
      <c r="J47" s="6"/>
      <c r="K47" s="6"/>
    </row>
    <row r="48" spans="1:26" x14ac:dyDescent="0.3">
      <c r="F48" s="6"/>
      <c r="G48" s="6"/>
      <c r="H48" s="6"/>
      <c r="I48" s="6"/>
      <c r="J48" s="6"/>
      <c r="K48" s="6"/>
    </row>
    <row r="49" spans="3:11" x14ac:dyDescent="0.3">
      <c r="F49" s="6"/>
      <c r="G49" s="6"/>
      <c r="H49" s="6"/>
      <c r="I49" s="6"/>
      <c r="J49" s="6"/>
      <c r="K49" s="6"/>
    </row>
    <row r="50" spans="3:11" x14ac:dyDescent="0.3">
      <c r="F50" s="6"/>
      <c r="G50" s="6"/>
      <c r="H50" s="6"/>
      <c r="I50" s="6"/>
      <c r="J50" s="6"/>
      <c r="K50" s="6"/>
    </row>
    <row r="51" spans="3:11" x14ac:dyDescent="0.3">
      <c r="F51" s="6"/>
      <c r="G51" s="6"/>
      <c r="H51" s="6"/>
      <c r="I51" s="6"/>
      <c r="J51" s="6"/>
      <c r="K51" s="6"/>
    </row>
    <row r="52" spans="3:11" x14ac:dyDescent="0.3">
      <c r="C52" s="31" t="s">
        <v>95</v>
      </c>
      <c r="F52" s="6"/>
      <c r="G52" s="6"/>
      <c r="H52" s="6"/>
      <c r="I52" s="6"/>
      <c r="J52" s="6"/>
      <c r="K52" s="6"/>
    </row>
    <row r="53" spans="3:11" x14ac:dyDescent="0.3">
      <c r="C53" s="31" t="s">
        <v>96</v>
      </c>
      <c r="F53" s="6"/>
      <c r="G53" s="6"/>
      <c r="H53" s="6"/>
      <c r="I53" s="6"/>
      <c r="J53" s="6"/>
      <c r="K53" s="6"/>
    </row>
    <row r="54" spans="3:11" x14ac:dyDescent="0.3">
      <c r="C54" s="31" t="s">
        <v>97</v>
      </c>
      <c r="F54" s="6"/>
      <c r="G54" s="6"/>
      <c r="H54" s="6"/>
      <c r="I54" s="6"/>
      <c r="J54" s="6"/>
      <c r="K54" s="6"/>
    </row>
    <row r="55" spans="3:11" x14ac:dyDescent="0.3">
      <c r="C55" s="31" t="s">
        <v>98</v>
      </c>
      <c r="F55" s="6"/>
      <c r="G55" s="6"/>
      <c r="H55" s="6"/>
      <c r="I55" s="6"/>
      <c r="J55" s="6"/>
      <c r="K55" s="6"/>
    </row>
    <row r="56" spans="3:11" x14ac:dyDescent="0.3">
      <c r="C56" s="31" t="s">
        <v>99</v>
      </c>
      <c r="F56" s="6"/>
      <c r="G56" s="6"/>
      <c r="H56" s="6"/>
      <c r="I56" s="6"/>
      <c r="J56" s="6"/>
      <c r="K56" s="6"/>
    </row>
    <row r="57" spans="3:11" x14ac:dyDescent="0.3">
      <c r="F57" s="6"/>
      <c r="G57" s="6"/>
      <c r="H57" s="6"/>
      <c r="I57" s="6"/>
      <c r="J57" s="6"/>
      <c r="K57" s="6"/>
    </row>
    <row r="58" spans="3:11" x14ac:dyDescent="0.3">
      <c r="F58" s="6"/>
      <c r="G58" s="6"/>
      <c r="H58" s="6"/>
      <c r="I58" s="6"/>
      <c r="J58" s="6"/>
      <c r="K58" s="6"/>
    </row>
    <row r="59" spans="3:11" x14ac:dyDescent="0.3">
      <c r="F59" s="6"/>
      <c r="G59" s="6"/>
      <c r="H59" s="6"/>
      <c r="I59" s="6"/>
      <c r="J59" s="6"/>
      <c r="K59" s="6"/>
    </row>
    <row r="60" spans="3:11" x14ac:dyDescent="0.3">
      <c r="F60" s="6"/>
      <c r="G60" s="6"/>
      <c r="H60" s="6"/>
      <c r="I60" s="6"/>
      <c r="J60" s="6"/>
      <c r="K60" s="6"/>
    </row>
    <row r="61" spans="3:11" x14ac:dyDescent="0.3">
      <c r="F61" s="6"/>
      <c r="G61" s="6"/>
      <c r="H61" s="6"/>
      <c r="I61" s="6"/>
      <c r="J61" s="6"/>
      <c r="K61" s="6"/>
    </row>
    <row r="62" spans="3:11" x14ac:dyDescent="0.3">
      <c r="F62" s="6"/>
      <c r="G62" s="6"/>
      <c r="H62" s="6"/>
      <c r="I62" s="6"/>
      <c r="J62" s="6"/>
      <c r="K62" s="6"/>
    </row>
    <row r="63" spans="3:11" x14ac:dyDescent="0.3">
      <c r="F63" s="6"/>
      <c r="G63" s="6"/>
      <c r="H63" s="6"/>
      <c r="I63" s="6"/>
      <c r="J63" s="6"/>
      <c r="K63" s="6"/>
    </row>
    <row r="64" spans="3:11" x14ac:dyDescent="0.3">
      <c r="F64" s="6"/>
      <c r="G64" s="6"/>
      <c r="H64" s="6"/>
      <c r="I64" s="6"/>
      <c r="J64" s="6"/>
      <c r="K64" s="6"/>
    </row>
    <row r="65" spans="6:11" x14ac:dyDescent="0.3">
      <c r="F65" s="6"/>
      <c r="G65" s="6"/>
      <c r="H65" s="6"/>
      <c r="I65" s="6"/>
      <c r="J65" s="6"/>
      <c r="K65" s="6"/>
    </row>
    <row r="66" spans="6:11" x14ac:dyDescent="0.3">
      <c r="F66" s="6"/>
      <c r="G66" s="6"/>
      <c r="H66" s="6"/>
      <c r="I66" s="6"/>
      <c r="J66" s="6"/>
      <c r="K66" s="6"/>
    </row>
    <row r="67" spans="6:11" x14ac:dyDescent="0.3">
      <c r="F67" s="6"/>
      <c r="G67" s="6"/>
      <c r="H67" s="6"/>
      <c r="I67" s="6"/>
      <c r="J67" s="6"/>
      <c r="K67" s="6"/>
    </row>
    <row r="68" spans="6:11" x14ac:dyDescent="0.3">
      <c r="F68" s="6"/>
      <c r="G68" s="6"/>
      <c r="H68" s="6"/>
      <c r="I68" s="6"/>
      <c r="J68" s="6"/>
      <c r="K68" s="6"/>
    </row>
    <row r="69" spans="6:11" x14ac:dyDescent="0.3">
      <c r="F69" s="6"/>
      <c r="G69" s="6"/>
      <c r="H69" s="6"/>
      <c r="I69" s="6"/>
      <c r="J69" s="6"/>
      <c r="K69" s="6"/>
    </row>
    <row r="70" spans="6:11" x14ac:dyDescent="0.3">
      <c r="F70" s="6"/>
      <c r="G70" s="6"/>
      <c r="H70" s="6"/>
      <c r="I70" s="6"/>
      <c r="J70" s="6"/>
      <c r="K70" s="6"/>
    </row>
    <row r="71" spans="6:11" x14ac:dyDescent="0.3">
      <c r="F71" s="6"/>
      <c r="G71" s="6"/>
      <c r="H71" s="6"/>
      <c r="I71" s="6"/>
      <c r="J71" s="6"/>
      <c r="K71" s="6"/>
    </row>
    <row r="72" spans="6:11" x14ac:dyDescent="0.3">
      <c r="F72" s="6"/>
      <c r="G72" s="6"/>
      <c r="H72" s="6"/>
      <c r="I72" s="6"/>
      <c r="J72" s="6"/>
      <c r="K72" s="6"/>
    </row>
    <row r="73" spans="6:11" x14ac:dyDescent="0.3">
      <c r="F73" s="6"/>
      <c r="G73" s="6"/>
      <c r="H73" s="6"/>
      <c r="I73" s="6"/>
      <c r="J73" s="6"/>
      <c r="K73" s="6"/>
    </row>
    <row r="74" spans="6:11" x14ac:dyDescent="0.3">
      <c r="F74" s="6"/>
      <c r="G74" s="6"/>
      <c r="H74" s="6"/>
      <c r="I74" s="6"/>
      <c r="J74" s="6"/>
      <c r="K74" s="6"/>
    </row>
    <row r="75" spans="6:11" x14ac:dyDescent="0.3">
      <c r="F75" s="6"/>
      <c r="G75" s="6"/>
      <c r="H75" s="6"/>
      <c r="I75" s="6"/>
      <c r="J75" s="6"/>
      <c r="K75" s="6"/>
    </row>
    <row r="76" spans="6:11" x14ac:dyDescent="0.3">
      <c r="F76" s="6"/>
      <c r="G76" s="6"/>
      <c r="H76" s="6"/>
      <c r="I76" s="6"/>
      <c r="J76" s="6"/>
      <c r="K76" s="6"/>
    </row>
    <row r="77" spans="6:11" x14ac:dyDescent="0.3">
      <c r="F77" s="6"/>
      <c r="G77" s="6"/>
      <c r="H77" s="6"/>
      <c r="I77" s="6"/>
      <c r="J77" s="6"/>
      <c r="K77" s="6"/>
    </row>
    <row r="78" spans="6:11" x14ac:dyDescent="0.3">
      <c r="F78" s="6"/>
      <c r="G78" s="6"/>
      <c r="H78" s="6"/>
      <c r="I78" s="6"/>
      <c r="J78" s="6"/>
      <c r="K78" s="6"/>
    </row>
    <row r="79" spans="6:11" x14ac:dyDescent="0.3">
      <c r="F79" s="6"/>
      <c r="G79" s="6"/>
      <c r="H79" s="6"/>
      <c r="I79" s="6"/>
      <c r="J79" s="6"/>
      <c r="K79" s="6"/>
    </row>
    <row r="80" spans="6:11" x14ac:dyDescent="0.3">
      <c r="F80" s="6"/>
      <c r="G80" s="6"/>
      <c r="H80" s="6"/>
      <c r="I80" s="6"/>
      <c r="J80" s="6"/>
      <c r="K80" s="6"/>
    </row>
    <row r="81" spans="6:11" x14ac:dyDescent="0.3">
      <c r="F81" s="6"/>
      <c r="G81" s="6"/>
      <c r="H81" s="6"/>
      <c r="I81" s="6"/>
      <c r="J81" s="6"/>
      <c r="K81" s="6"/>
    </row>
    <row r="82" spans="6:11" x14ac:dyDescent="0.3">
      <c r="F82" s="6"/>
      <c r="G82" s="6"/>
      <c r="H82" s="6"/>
      <c r="I82" s="6"/>
      <c r="J82" s="6"/>
      <c r="K82" s="6"/>
    </row>
    <row r="83" spans="6:11" x14ac:dyDescent="0.3">
      <c r="F83" s="6"/>
      <c r="G83" s="6"/>
      <c r="H83" s="6"/>
      <c r="I83" s="6"/>
      <c r="J83" s="6"/>
      <c r="K83" s="6"/>
    </row>
    <row r="84" spans="6:11" x14ac:dyDescent="0.3">
      <c r="F84" s="6"/>
      <c r="G84" s="6"/>
      <c r="H84" s="6"/>
      <c r="I84" s="6"/>
      <c r="J84" s="6"/>
      <c r="K84" s="6"/>
    </row>
    <row r="85" spans="6:11" x14ac:dyDescent="0.3">
      <c r="F85" s="6"/>
      <c r="G85" s="6"/>
      <c r="H85" s="6"/>
      <c r="I85" s="6"/>
      <c r="J85" s="6"/>
      <c r="K85" s="6"/>
    </row>
    <row r="86" spans="6:11" x14ac:dyDescent="0.3">
      <c r="F86" s="6"/>
      <c r="G86" s="6"/>
      <c r="H86" s="6"/>
      <c r="I86" s="6"/>
      <c r="J86" s="6"/>
      <c r="K86" s="6"/>
    </row>
    <row r="87" spans="6:11" x14ac:dyDescent="0.3">
      <c r="F87" s="6"/>
      <c r="G87" s="6"/>
      <c r="H87" s="6"/>
      <c r="I87" s="6"/>
      <c r="J87" s="6"/>
      <c r="K87" s="6"/>
    </row>
    <row r="88" spans="6:11" x14ac:dyDescent="0.3">
      <c r="F88" s="6"/>
      <c r="G88" s="6"/>
      <c r="H88" s="6"/>
      <c r="I88" s="6"/>
      <c r="J88" s="6"/>
      <c r="K88" s="6"/>
    </row>
    <row r="89" spans="6:11" x14ac:dyDescent="0.3">
      <c r="F89" s="6"/>
      <c r="G89" s="6"/>
      <c r="H89" s="6"/>
      <c r="I89" s="6"/>
      <c r="J89" s="6"/>
      <c r="K89" s="6"/>
    </row>
    <row r="90" spans="6:11" x14ac:dyDescent="0.3">
      <c r="F90" s="6"/>
      <c r="G90" s="6"/>
      <c r="H90" s="6"/>
      <c r="I90" s="6"/>
      <c r="J90" s="6"/>
      <c r="K90" s="6"/>
    </row>
    <row r="91" spans="6:11" x14ac:dyDescent="0.3">
      <c r="F91" s="6"/>
      <c r="G91" s="6"/>
      <c r="H91" s="6"/>
      <c r="I91" s="6"/>
      <c r="J91" s="6"/>
      <c r="K91" s="6"/>
    </row>
    <row r="92" spans="6:11" x14ac:dyDescent="0.3">
      <c r="F92" s="6"/>
      <c r="G92" s="6"/>
      <c r="H92" s="6"/>
      <c r="I92" s="6"/>
      <c r="J92" s="6"/>
      <c r="K92" s="6"/>
    </row>
    <row r="93" spans="6:11" x14ac:dyDescent="0.3">
      <c r="F93" s="6"/>
      <c r="G93" s="6"/>
      <c r="H93" s="6"/>
      <c r="I93" s="6"/>
      <c r="J93" s="6"/>
      <c r="K93" s="6"/>
    </row>
    <row r="94" spans="6:11" x14ac:dyDescent="0.3">
      <c r="F94" s="6"/>
      <c r="G94" s="6"/>
      <c r="H94" s="6"/>
      <c r="I94" s="6"/>
      <c r="J94" s="6"/>
      <c r="K94" s="6"/>
    </row>
    <row r="95" spans="6:11" x14ac:dyDescent="0.3">
      <c r="F95" s="6"/>
      <c r="G95" s="6"/>
      <c r="H95" s="6"/>
      <c r="I95" s="6"/>
      <c r="J95" s="6"/>
      <c r="K95" s="6"/>
    </row>
    <row r="96" spans="6:11" x14ac:dyDescent="0.3">
      <c r="F96" s="6"/>
      <c r="G96" s="6"/>
      <c r="H96" s="6"/>
      <c r="I96" s="6"/>
      <c r="J96" s="6"/>
      <c r="K96" s="6"/>
    </row>
    <row r="97" spans="6:11" x14ac:dyDescent="0.3">
      <c r="F97" s="6"/>
      <c r="G97" s="6"/>
      <c r="H97" s="6"/>
      <c r="I97" s="6"/>
      <c r="J97" s="6"/>
      <c r="K97" s="6"/>
    </row>
    <row r="98" spans="6:11" x14ac:dyDescent="0.3">
      <c r="F98" s="6"/>
      <c r="G98" s="6"/>
      <c r="H98" s="6"/>
      <c r="I98" s="6"/>
      <c r="J98" s="6"/>
      <c r="K98" s="6"/>
    </row>
    <row r="99" spans="6:11" x14ac:dyDescent="0.3">
      <c r="F99" s="6"/>
      <c r="G99" s="6"/>
      <c r="H99" s="6"/>
      <c r="I99" s="6"/>
      <c r="J99" s="6"/>
      <c r="K99" s="6"/>
    </row>
    <row r="100" spans="6:11" x14ac:dyDescent="0.3">
      <c r="F100" s="6"/>
      <c r="G100" s="6"/>
      <c r="H100" s="6"/>
      <c r="I100" s="6"/>
      <c r="J100" s="6"/>
      <c r="K100" s="6"/>
    </row>
    <row r="101" spans="6:11" x14ac:dyDescent="0.3">
      <c r="F101" s="6"/>
      <c r="G101" s="6"/>
      <c r="H101" s="6"/>
      <c r="I101" s="6"/>
      <c r="J101" s="6"/>
      <c r="K101" s="6"/>
    </row>
    <row r="102" spans="6:11" x14ac:dyDescent="0.3">
      <c r="F102" s="6"/>
      <c r="G102" s="6"/>
      <c r="H102" s="6"/>
      <c r="I102" s="6"/>
      <c r="J102" s="6"/>
      <c r="K102" s="6"/>
    </row>
    <row r="103" spans="6:11" x14ac:dyDescent="0.3">
      <c r="F103" s="6"/>
      <c r="G103" s="6"/>
      <c r="H103" s="6"/>
      <c r="I103" s="6"/>
      <c r="J103" s="6"/>
      <c r="K103" s="6"/>
    </row>
    <row r="104" spans="6:11" x14ac:dyDescent="0.3">
      <c r="F104" s="6"/>
      <c r="G104" s="6"/>
      <c r="H104" s="6"/>
      <c r="I104" s="6"/>
      <c r="J104" s="6"/>
      <c r="K104" s="6"/>
    </row>
    <row r="105" spans="6:11" x14ac:dyDescent="0.3">
      <c r="F105" s="6"/>
      <c r="G105" s="6"/>
      <c r="H105" s="6"/>
      <c r="I105" s="6"/>
      <c r="J105" s="6"/>
      <c r="K105" s="6"/>
    </row>
    <row r="106" spans="6:11" x14ac:dyDescent="0.3">
      <c r="F106" s="6"/>
      <c r="G106" s="6"/>
      <c r="H106" s="6"/>
      <c r="I106" s="6"/>
      <c r="J106" s="6"/>
      <c r="K106" s="6"/>
    </row>
    <row r="107" spans="6:11" x14ac:dyDescent="0.3">
      <c r="F107" s="6"/>
      <c r="G107" s="6"/>
      <c r="H107" s="6"/>
      <c r="I107" s="6"/>
      <c r="J107" s="6"/>
      <c r="K107" s="6"/>
    </row>
    <row r="108" spans="6:11" x14ac:dyDescent="0.3">
      <c r="F108" s="6"/>
      <c r="G108" s="6"/>
      <c r="H108" s="6"/>
      <c r="I108" s="6"/>
      <c r="J108" s="6"/>
      <c r="K108" s="6"/>
    </row>
    <row r="109" spans="6:11" x14ac:dyDescent="0.3">
      <c r="F109" s="6"/>
      <c r="G109" s="6"/>
      <c r="H109" s="6"/>
      <c r="I109" s="6"/>
      <c r="J109" s="6"/>
      <c r="K109" s="6"/>
    </row>
    <row r="110" spans="6:11" x14ac:dyDescent="0.3">
      <c r="F110" s="6"/>
      <c r="G110" s="6"/>
      <c r="H110" s="6"/>
      <c r="I110" s="6"/>
      <c r="J110" s="6"/>
      <c r="K110" s="6"/>
    </row>
    <row r="111" spans="6:11" x14ac:dyDescent="0.3">
      <c r="F111" s="6"/>
      <c r="G111" s="6"/>
      <c r="H111" s="6"/>
      <c r="I111" s="6"/>
      <c r="J111" s="6"/>
      <c r="K111" s="6"/>
    </row>
    <row r="112" spans="6:11" x14ac:dyDescent="0.3">
      <c r="F112" s="6"/>
      <c r="G112" s="6"/>
      <c r="H112" s="6"/>
      <c r="I112" s="6"/>
      <c r="J112" s="6"/>
      <c r="K112" s="6"/>
    </row>
    <row r="113" spans="6:11" x14ac:dyDescent="0.3">
      <c r="F113" s="6"/>
      <c r="G113" s="6"/>
      <c r="H113" s="6"/>
      <c r="I113" s="6"/>
      <c r="J113" s="6"/>
      <c r="K113" s="6"/>
    </row>
    <row r="114" spans="6:11" x14ac:dyDescent="0.3">
      <c r="F114" s="6"/>
      <c r="G114" s="6"/>
      <c r="H114" s="6"/>
      <c r="I114" s="6"/>
      <c r="J114" s="6"/>
      <c r="K114" s="6"/>
    </row>
    <row r="115" spans="6:11" x14ac:dyDescent="0.3">
      <c r="F115" s="6"/>
      <c r="G115" s="6"/>
      <c r="H115" s="6"/>
      <c r="I115" s="6"/>
      <c r="J115" s="6"/>
      <c r="K115" s="6"/>
    </row>
    <row r="116" spans="6:11" x14ac:dyDescent="0.3">
      <c r="F116" s="6"/>
      <c r="G116" s="6"/>
      <c r="H116" s="6"/>
      <c r="I116" s="6"/>
      <c r="J116" s="6"/>
      <c r="K116" s="6"/>
    </row>
    <row r="117" spans="6:11" x14ac:dyDescent="0.3">
      <c r="F117" s="6"/>
      <c r="G117" s="6"/>
      <c r="H117" s="6"/>
      <c r="I117" s="6"/>
      <c r="J117" s="6"/>
      <c r="K117" s="6"/>
    </row>
    <row r="118" spans="6:11" x14ac:dyDescent="0.3">
      <c r="F118" s="6"/>
      <c r="G118" s="6"/>
      <c r="H118" s="6"/>
      <c r="I118" s="6"/>
      <c r="J118" s="6"/>
      <c r="K118" s="6"/>
    </row>
    <row r="119" spans="6:11" x14ac:dyDescent="0.3">
      <c r="F119" s="6"/>
      <c r="G119" s="6"/>
      <c r="H119" s="6"/>
      <c r="I119" s="6"/>
      <c r="J119" s="6"/>
      <c r="K119" s="6"/>
    </row>
    <row r="120" spans="6:11" x14ac:dyDescent="0.3">
      <c r="F120" s="6"/>
      <c r="G120" s="6"/>
      <c r="H120" s="6"/>
      <c r="I120" s="6"/>
      <c r="J120" s="6"/>
      <c r="K120" s="6"/>
    </row>
    <row r="121" spans="6:11" x14ac:dyDescent="0.3">
      <c r="F121" s="6"/>
      <c r="G121" s="6"/>
      <c r="H121" s="6"/>
      <c r="I121" s="6"/>
      <c r="J121" s="6"/>
      <c r="K121" s="6"/>
    </row>
    <row r="122" spans="6:11" x14ac:dyDescent="0.3">
      <c r="F122" s="6"/>
      <c r="G122" s="6"/>
      <c r="H122" s="6"/>
      <c r="I122" s="6"/>
      <c r="J122" s="6"/>
      <c r="K122" s="6"/>
    </row>
    <row r="123" spans="6:11" x14ac:dyDescent="0.3">
      <c r="F123" s="6"/>
      <c r="G123" s="6"/>
      <c r="H123" s="6"/>
      <c r="I123" s="6"/>
      <c r="J123" s="6"/>
      <c r="K123" s="6"/>
    </row>
    <row r="124" spans="6:11" x14ac:dyDescent="0.3">
      <c r="F124" s="6"/>
      <c r="G124" s="6"/>
      <c r="H124" s="6"/>
      <c r="I124" s="6"/>
      <c r="J124" s="6"/>
      <c r="K124" s="6"/>
    </row>
    <row r="125" spans="6:11" x14ac:dyDescent="0.3">
      <c r="F125" s="6"/>
      <c r="G125" s="6"/>
      <c r="H125" s="6"/>
      <c r="I125" s="6"/>
      <c r="J125" s="6"/>
      <c r="K125" s="6"/>
    </row>
    <row r="126" spans="6:11" x14ac:dyDescent="0.3">
      <c r="F126" s="6"/>
      <c r="G126" s="6"/>
      <c r="H126" s="6"/>
      <c r="I126" s="6"/>
      <c r="J126" s="6"/>
      <c r="K126" s="6"/>
    </row>
    <row r="127" spans="6:11" x14ac:dyDescent="0.3">
      <c r="F127" s="6"/>
      <c r="G127" s="6"/>
      <c r="H127" s="6"/>
      <c r="I127" s="6"/>
      <c r="J127" s="6"/>
      <c r="K127" s="6"/>
    </row>
    <row r="128" spans="6:11" x14ac:dyDescent="0.3">
      <c r="F128" s="6"/>
      <c r="G128" s="6"/>
      <c r="H128" s="6"/>
      <c r="I128" s="6"/>
      <c r="J128" s="6"/>
      <c r="K128" s="6"/>
    </row>
    <row r="129" spans="6:11" x14ac:dyDescent="0.3">
      <c r="F129" s="6"/>
      <c r="G129" s="6"/>
      <c r="H129" s="6"/>
      <c r="I129" s="6"/>
      <c r="J129" s="6"/>
      <c r="K129" s="6"/>
    </row>
    <row r="130" spans="6:11" x14ac:dyDescent="0.3">
      <c r="F130" s="6"/>
      <c r="G130" s="6"/>
      <c r="H130" s="6"/>
      <c r="I130" s="6"/>
      <c r="J130" s="6"/>
      <c r="K130" s="6"/>
    </row>
    <row r="131" spans="6:11" x14ac:dyDescent="0.3">
      <c r="F131" s="6"/>
      <c r="G131" s="6"/>
      <c r="H131" s="6"/>
      <c r="I131" s="6"/>
      <c r="J131" s="6"/>
      <c r="K131" s="6"/>
    </row>
    <row r="132" spans="6:11" x14ac:dyDescent="0.3">
      <c r="F132" s="6"/>
      <c r="G132" s="6"/>
      <c r="H132" s="6"/>
      <c r="I132" s="6"/>
      <c r="J132" s="6"/>
      <c r="K132" s="6"/>
    </row>
    <row r="133" spans="6:11" x14ac:dyDescent="0.3">
      <c r="F133" s="6"/>
      <c r="G133" s="6"/>
      <c r="H133" s="6"/>
      <c r="I133" s="6"/>
      <c r="J133" s="6"/>
      <c r="K133" s="6"/>
    </row>
    <row r="134" spans="6:11" x14ac:dyDescent="0.3">
      <c r="F134" s="6"/>
      <c r="G134" s="6"/>
      <c r="H134" s="6"/>
      <c r="I134" s="6"/>
      <c r="J134" s="6"/>
      <c r="K134" s="6"/>
    </row>
    <row r="135" spans="6:11" x14ac:dyDescent="0.3">
      <c r="F135" s="6"/>
      <c r="G135" s="6"/>
      <c r="H135" s="6"/>
      <c r="I135" s="6"/>
      <c r="J135" s="6"/>
      <c r="K135" s="6"/>
    </row>
    <row r="136" spans="6:11" x14ac:dyDescent="0.3">
      <c r="F136" s="6"/>
      <c r="G136" s="6"/>
      <c r="H136" s="6"/>
      <c r="I136" s="6"/>
      <c r="J136" s="6"/>
      <c r="K136" s="6"/>
    </row>
    <row r="137" spans="6:11" x14ac:dyDescent="0.3">
      <c r="F137" s="6"/>
      <c r="G137" s="6"/>
      <c r="H137" s="6"/>
      <c r="I137" s="6"/>
      <c r="J137" s="6"/>
      <c r="K137" s="6"/>
    </row>
    <row r="138" spans="6:11" x14ac:dyDescent="0.3">
      <c r="F138" s="6"/>
      <c r="G138" s="6"/>
      <c r="H138" s="6"/>
      <c r="I138" s="6"/>
      <c r="J138" s="6"/>
      <c r="K138" s="6"/>
    </row>
    <row r="139" spans="6:11" x14ac:dyDescent="0.3">
      <c r="F139" s="6"/>
      <c r="G139" s="6"/>
      <c r="H139" s="6"/>
      <c r="I139" s="6"/>
      <c r="J139" s="6"/>
      <c r="K139" s="6"/>
    </row>
    <row r="140" spans="6:11" x14ac:dyDescent="0.3">
      <c r="F140" s="6"/>
      <c r="G140" s="6"/>
      <c r="H140" s="6"/>
      <c r="I140" s="6"/>
      <c r="J140" s="6"/>
      <c r="K140" s="6"/>
    </row>
    <row r="141" spans="6:11" x14ac:dyDescent="0.3">
      <c r="F141" s="6"/>
      <c r="G141" s="6"/>
      <c r="H141" s="6"/>
      <c r="I141" s="6"/>
      <c r="J141" s="6"/>
      <c r="K141" s="6"/>
    </row>
    <row r="142" spans="6:11" x14ac:dyDescent="0.3">
      <c r="F142" s="6"/>
      <c r="G142" s="6"/>
      <c r="H142" s="6"/>
      <c r="I142" s="6"/>
      <c r="J142" s="6"/>
      <c r="K142" s="6"/>
    </row>
    <row r="143" spans="6:11" x14ac:dyDescent="0.3">
      <c r="F143" s="6"/>
      <c r="G143" s="6"/>
      <c r="H143" s="6"/>
      <c r="I143" s="6"/>
      <c r="J143" s="6"/>
      <c r="K143" s="6"/>
    </row>
    <row r="144" spans="6:11" x14ac:dyDescent="0.3">
      <c r="F144" s="6"/>
      <c r="G144" s="6"/>
      <c r="H144" s="6"/>
      <c r="I144" s="6"/>
      <c r="J144" s="6"/>
      <c r="K144" s="6"/>
    </row>
    <row r="145" spans="6:11" x14ac:dyDescent="0.3">
      <c r="F145" s="6"/>
      <c r="G145" s="6"/>
      <c r="H145" s="6"/>
      <c r="I145" s="6"/>
      <c r="J145" s="6"/>
      <c r="K145" s="6"/>
    </row>
    <row r="146" spans="6:11" x14ac:dyDescent="0.3">
      <c r="F146" s="6"/>
      <c r="G146" s="6"/>
      <c r="H146" s="6"/>
      <c r="I146" s="6"/>
      <c r="J146" s="6"/>
      <c r="K146" s="6"/>
    </row>
    <row r="147" spans="6:11" x14ac:dyDescent="0.3">
      <c r="F147" s="6"/>
      <c r="G147" s="6"/>
      <c r="H147" s="6"/>
      <c r="I147" s="6"/>
      <c r="J147" s="6"/>
      <c r="K147" s="6"/>
    </row>
    <row r="148" spans="6:11" x14ac:dyDescent="0.3">
      <c r="F148" s="6"/>
      <c r="G148" s="6"/>
      <c r="H148" s="6"/>
      <c r="I148" s="6"/>
      <c r="J148" s="6"/>
      <c r="K148" s="6"/>
    </row>
    <row r="149" spans="6:11" x14ac:dyDescent="0.3">
      <c r="F149" s="6"/>
      <c r="G149" s="6"/>
      <c r="H149" s="6"/>
      <c r="I149" s="6"/>
      <c r="J149" s="6"/>
      <c r="K149" s="6"/>
    </row>
    <row r="150" spans="6:11" x14ac:dyDescent="0.3">
      <c r="F150" s="6"/>
      <c r="G150" s="6"/>
      <c r="H150" s="6"/>
      <c r="I150" s="6"/>
      <c r="J150" s="6"/>
      <c r="K150" s="6"/>
    </row>
    <row r="151" spans="6:11" x14ac:dyDescent="0.3">
      <c r="F151" s="6"/>
      <c r="G151" s="6"/>
      <c r="H151" s="6"/>
      <c r="I151" s="6"/>
      <c r="J151" s="6"/>
      <c r="K151" s="6"/>
    </row>
    <row r="152" spans="6:11" x14ac:dyDescent="0.3">
      <c r="F152" s="6"/>
      <c r="G152" s="6"/>
      <c r="H152" s="6"/>
      <c r="I152" s="6"/>
      <c r="J152" s="6"/>
      <c r="K152" s="6"/>
    </row>
    <row r="153" spans="6:11" x14ac:dyDescent="0.3">
      <c r="F153" s="6"/>
      <c r="G153" s="6"/>
      <c r="H153" s="6"/>
      <c r="I153" s="6"/>
      <c r="J153" s="6"/>
      <c r="K153" s="6"/>
    </row>
    <row r="154" spans="6:11" x14ac:dyDescent="0.3">
      <c r="F154" s="6"/>
      <c r="G154" s="6"/>
      <c r="H154" s="6"/>
      <c r="I154" s="6"/>
      <c r="J154" s="6"/>
      <c r="K154" s="6"/>
    </row>
    <row r="155" spans="6:11" x14ac:dyDescent="0.3">
      <c r="F155" s="6"/>
      <c r="G155" s="6"/>
      <c r="H155" s="6"/>
      <c r="I155" s="6"/>
      <c r="J155" s="6"/>
      <c r="K155" s="6"/>
    </row>
    <row r="156" spans="6:11" x14ac:dyDescent="0.3">
      <c r="F156" s="6"/>
      <c r="G156" s="6"/>
      <c r="H156" s="6"/>
      <c r="I156" s="6"/>
      <c r="J156" s="6"/>
      <c r="K156" s="6"/>
    </row>
  </sheetData>
  <sheetProtection password="C5DD" sheet="1" objects="1" scenarios="1"/>
  <mergeCells count="22">
    <mergeCell ref="O2:Z2"/>
    <mergeCell ref="L2:N2"/>
    <mergeCell ref="A1:Z1"/>
    <mergeCell ref="A30:A41"/>
    <mergeCell ref="B30:B34"/>
    <mergeCell ref="B35:B36"/>
    <mergeCell ref="B37:B39"/>
    <mergeCell ref="B40:B41"/>
    <mergeCell ref="A4:A29"/>
    <mergeCell ref="B4:B9"/>
    <mergeCell ref="B10:B14"/>
    <mergeCell ref="B15:B17"/>
    <mergeCell ref="B18:B19"/>
    <mergeCell ref="B20:B23"/>
    <mergeCell ref="B24:B26"/>
    <mergeCell ref="B27:B29"/>
    <mergeCell ref="F2:K2"/>
    <mergeCell ref="A2:A3"/>
    <mergeCell ref="B2:B3"/>
    <mergeCell ref="C2:C3"/>
    <mergeCell ref="D2:D3"/>
    <mergeCell ref="E2:E3"/>
  </mergeCells>
  <phoneticPr fontId="1" type="noConversion"/>
  <dataValidations count="1">
    <dataValidation type="list" allowBlank="1" showInputMessage="1" showErrorMessage="1" sqref="D4:D41">
      <formula1>$C$52:$C$56</formula1>
    </dataValidation>
  </dataValidations>
  <pageMargins left="0.25" right="0.25" top="0.75" bottom="0.75" header="0.3" footer="0.3"/>
  <pageSetup paperSize="9" scale="4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8"/>
  <sheetViews>
    <sheetView zoomScale="85" zoomScaleNormal="85" workbookViewId="0">
      <selection activeCell="C4" sqref="C4:C17"/>
    </sheetView>
  </sheetViews>
  <sheetFormatPr defaultRowHeight="20.25" x14ac:dyDescent="0.35"/>
  <cols>
    <col min="1" max="1" width="14.5" style="4" customWidth="1"/>
    <col min="2" max="2" width="14.375" style="5" customWidth="1"/>
    <col min="3" max="3" width="89.625" style="71" customWidth="1"/>
    <col min="4" max="4" width="14.25" style="5" customWidth="1"/>
    <col min="5" max="5" width="30" style="4" customWidth="1"/>
    <col min="6" max="6" width="7.875" style="8" hidden="1" customWidth="1"/>
    <col min="7" max="7" width="7.875" style="9" hidden="1" customWidth="1"/>
    <col min="8" max="8" width="7.875" style="10" hidden="1" customWidth="1"/>
    <col min="9" max="9" width="7.875" style="11" hidden="1" customWidth="1"/>
    <col min="10" max="10" width="7.875" style="12" hidden="1" customWidth="1"/>
    <col min="11" max="11" width="7.875" style="13" hidden="1" customWidth="1"/>
    <col min="12" max="12" width="11.5" style="5" hidden="1" customWidth="1"/>
    <col min="13" max="13" width="10.375" style="4" hidden="1" customWidth="1"/>
    <col min="14" max="26" width="9" style="4" hidden="1" customWidth="1"/>
    <col min="27" max="16384" width="9" style="4"/>
  </cols>
  <sheetData>
    <row r="1" spans="1:26" ht="27.75" customHeight="1" thickBot="1" x14ac:dyDescent="0.2">
      <c r="A1" s="181" t="s">
        <v>85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3"/>
    </row>
    <row r="2" spans="1:26" ht="21" customHeight="1" x14ac:dyDescent="0.15">
      <c r="A2" s="185" t="s">
        <v>28</v>
      </c>
      <c r="B2" s="187" t="s">
        <v>29</v>
      </c>
      <c r="C2" s="187" t="s">
        <v>30</v>
      </c>
      <c r="D2" s="187" t="s">
        <v>31</v>
      </c>
      <c r="E2" s="187" t="s">
        <v>32</v>
      </c>
      <c r="F2" s="169" t="s">
        <v>65</v>
      </c>
      <c r="G2" s="169"/>
      <c r="H2" s="169"/>
      <c r="I2" s="169"/>
      <c r="J2" s="169"/>
      <c r="K2" s="169"/>
      <c r="L2" s="166" t="s">
        <v>102</v>
      </c>
      <c r="M2" s="167"/>
      <c r="N2" s="168"/>
      <c r="O2" s="164" t="s">
        <v>114</v>
      </c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/>
    </row>
    <row r="3" spans="1:26" ht="147" x14ac:dyDescent="0.15">
      <c r="A3" s="186"/>
      <c r="B3" s="155"/>
      <c r="C3" s="155"/>
      <c r="D3" s="155"/>
      <c r="E3" s="155"/>
      <c r="F3" s="33" t="s">
        <v>66</v>
      </c>
      <c r="G3" s="34" t="s">
        <v>67</v>
      </c>
      <c r="H3" s="35" t="s">
        <v>68</v>
      </c>
      <c r="I3" s="36" t="s">
        <v>69</v>
      </c>
      <c r="J3" s="37" t="s">
        <v>70</v>
      </c>
      <c r="K3" s="38" t="s">
        <v>71</v>
      </c>
      <c r="L3" s="32" t="s">
        <v>100</v>
      </c>
      <c r="M3" s="76" t="s">
        <v>101</v>
      </c>
      <c r="N3" s="76" t="s">
        <v>127</v>
      </c>
      <c r="O3" s="77" t="s">
        <v>115</v>
      </c>
      <c r="P3" s="77" t="s">
        <v>116</v>
      </c>
      <c r="Q3" s="78" t="s">
        <v>117</v>
      </c>
      <c r="R3" s="78" t="s">
        <v>118</v>
      </c>
      <c r="S3" s="79" t="s">
        <v>119</v>
      </c>
      <c r="T3" s="79" t="s">
        <v>120</v>
      </c>
      <c r="U3" s="80" t="s">
        <v>121</v>
      </c>
      <c r="V3" s="80" t="s">
        <v>122</v>
      </c>
      <c r="W3" s="73" t="s">
        <v>123</v>
      </c>
      <c r="X3" s="73" t="s">
        <v>124</v>
      </c>
      <c r="Y3" s="74" t="s">
        <v>125</v>
      </c>
      <c r="Z3" s="81" t="s">
        <v>126</v>
      </c>
    </row>
    <row r="4" spans="1:26" ht="43.5" customHeight="1" x14ac:dyDescent="0.15">
      <c r="A4" s="184" t="s">
        <v>92</v>
      </c>
      <c r="B4" s="156" t="s">
        <v>37</v>
      </c>
      <c r="C4" s="124" t="s">
        <v>58</v>
      </c>
      <c r="D4" s="114"/>
      <c r="E4" s="126"/>
      <c r="F4" s="82"/>
      <c r="G4" s="83"/>
      <c r="H4" s="84"/>
      <c r="I4" s="85">
        <v>1</v>
      </c>
      <c r="J4" s="86"/>
      <c r="K4" s="87"/>
      <c r="L4" s="67">
        <v>5</v>
      </c>
      <c r="M4" s="67">
        <f>IF(D4="合格",L4,IF(D4="合格知会",L4*0.5,0))</f>
        <v>0</v>
      </c>
      <c r="N4" s="67">
        <f>IF(D4="无效项",0,L4)</f>
        <v>5</v>
      </c>
      <c r="O4" s="82">
        <f>F4*M4</f>
        <v>0</v>
      </c>
      <c r="P4" s="82">
        <f>F4*N4</f>
        <v>0</v>
      </c>
      <c r="Q4" s="83">
        <f>G4*M4</f>
        <v>0</v>
      </c>
      <c r="R4" s="83">
        <f>G4*N4</f>
        <v>0</v>
      </c>
      <c r="S4" s="84">
        <f>H4*M4</f>
        <v>0</v>
      </c>
      <c r="T4" s="84">
        <f>H4*N4</f>
        <v>0</v>
      </c>
      <c r="U4" s="85">
        <f>I4*M4</f>
        <v>0</v>
      </c>
      <c r="V4" s="85">
        <f>I4*N4</f>
        <v>5</v>
      </c>
      <c r="W4" s="86">
        <f>J4*M4</f>
        <v>0</v>
      </c>
      <c r="X4" s="86">
        <f>J4*N4</f>
        <v>0</v>
      </c>
      <c r="Y4" s="87">
        <f>K4*M4</f>
        <v>0</v>
      </c>
      <c r="Z4" s="88">
        <f>K4*N4</f>
        <v>0</v>
      </c>
    </row>
    <row r="5" spans="1:26" ht="52.5" customHeight="1" x14ac:dyDescent="0.15">
      <c r="A5" s="184"/>
      <c r="B5" s="156"/>
      <c r="C5" s="130" t="s">
        <v>208</v>
      </c>
      <c r="D5" s="114"/>
      <c r="E5" s="126"/>
      <c r="F5" s="82"/>
      <c r="G5" s="83"/>
      <c r="H5" s="84"/>
      <c r="I5" s="85">
        <v>1</v>
      </c>
      <c r="J5" s="86"/>
      <c r="K5" s="87"/>
      <c r="L5" s="67">
        <v>1</v>
      </c>
      <c r="M5" s="67">
        <f t="shared" ref="M5:M17" si="0">IF(D5="合格",L5,IF(D5="合格知会",L5*0.5,0))</f>
        <v>0</v>
      </c>
      <c r="N5" s="67">
        <f t="shared" ref="N5:N17" si="1">IF(D5="无效项",0,L5)</f>
        <v>1</v>
      </c>
      <c r="O5" s="82">
        <f t="shared" ref="O5:O17" si="2">F5*M5</f>
        <v>0</v>
      </c>
      <c r="P5" s="82">
        <f t="shared" ref="P5:P17" si="3">F5*N5</f>
        <v>0</v>
      </c>
      <c r="Q5" s="83">
        <f t="shared" ref="Q5:Q17" si="4">G5*M5</f>
        <v>0</v>
      </c>
      <c r="R5" s="83">
        <f t="shared" ref="R5:R17" si="5">G5*N5</f>
        <v>0</v>
      </c>
      <c r="S5" s="84">
        <f t="shared" ref="S5:S17" si="6">H5*M5</f>
        <v>0</v>
      </c>
      <c r="T5" s="84">
        <f t="shared" ref="T5:T17" si="7">H5*N5</f>
        <v>0</v>
      </c>
      <c r="U5" s="85">
        <f t="shared" ref="U5:U17" si="8">I5*M5</f>
        <v>0</v>
      </c>
      <c r="V5" s="85">
        <f t="shared" ref="V5:V17" si="9">I5*N5</f>
        <v>1</v>
      </c>
      <c r="W5" s="86">
        <f t="shared" ref="W5:W17" si="10">J5*M5</f>
        <v>0</v>
      </c>
      <c r="X5" s="86">
        <f t="shared" ref="X5:X17" si="11">J5*N5</f>
        <v>0</v>
      </c>
      <c r="Y5" s="87">
        <f t="shared" ref="Y5:Y17" si="12">K5*M5</f>
        <v>0</v>
      </c>
      <c r="Z5" s="88">
        <f t="shared" ref="Z5:Z17" si="13">K5*N5</f>
        <v>0</v>
      </c>
    </row>
    <row r="6" spans="1:26" ht="45" x14ac:dyDescent="0.15">
      <c r="A6" s="184"/>
      <c r="B6" s="156"/>
      <c r="C6" s="130" t="s">
        <v>60</v>
      </c>
      <c r="D6" s="114"/>
      <c r="E6" s="126"/>
      <c r="F6" s="82"/>
      <c r="G6" s="83"/>
      <c r="H6" s="84"/>
      <c r="I6" s="85"/>
      <c r="J6" s="86"/>
      <c r="K6" s="87">
        <v>1</v>
      </c>
      <c r="L6" s="67">
        <v>1</v>
      </c>
      <c r="M6" s="67">
        <f t="shared" si="0"/>
        <v>0</v>
      </c>
      <c r="N6" s="67">
        <f t="shared" si="1"/>
        <v>1</v>
      </c>
      <c r="O6" s="82">
        <f t="shared" si="2"/>
        <v>0</v>
      </c>
      <c r="P6" s="82">
        <f t="shared" si="3"/>
        <v>0</v>
      </c>
      <c r="Q6" s="83">
        <f t="shared" si="4"/>
        <v>0</v>
      </c>
      <c r="R6" s="83">
        <f t="shared" si="5"/>
        <v>0</v>
      </c>
      <c r="S6" s="84">
        <f t="shared" si="6"/>
        <v>0</v>
      </c>
      <c r="T6" s="84">
        <f t="shared" si="7"/>
        <v>0</v>
      </c>
      <c r="U6" s="85">
        <f t="shared" si="8"/>
        <v>0</v>
      </c>
      <c r="V6" s="85">
        <f t="shared" si="9"/>
        <v>0</v>
      </c>
      <c r="W6" s="86">
        <f t="shared" si="10"/>
        <v>0</v>
      </c>
      <c r="X6" s="86">
        <f t="shared" si="11"/>
        <v>0</v>
      </c>
      <c r="Y6" s="87">
        <f t="shared" si="12"/>
        <v>0</v>
      </c>
      <c r="Z6" s="88">
        <f t="shared" si="13"/>
        <v>1</v>
      </c>
    </row>
    <row r="7" spans="1:26" ht="37.5" customHeight="1" x14ac:dyDescent="0.15">
      <c r="A7" s="184"/>
      <c r="B7" s="156" t="s">
        <v>38</v>
      </c>
      <c r="C7" s="124" t="s">
        <v>78</v>
      </c>
      <c r="D7" s="114"/>
      <c r="E7" s="127"/>
      <c r="F7" s="82">
        <v>1</v>
      </c>
      <c r="G7" s="83"/>
      <c r="H7" s="84"/>
      <c r="I7" s="85"/>
      <c r="J7" s="86"/>
      <c r="K7" s="87"/>
      <c r="L7" s="67">
        <v>3</v>
      </c>
      <c r="M7" s="67">
        <f t="shared" si="0"/>
        <v>0</v>
      </c>
      <c r="N7" s="67">
        <f t="shared" si="1"/>
        <v>3</v>
      </c>
      <c r="O7" s="82">
        <f t="shared" si="2"/>
        <v>0</v>
      </c>
      <c r="P7" s="82">
        <f t="shared" si="3"/>
        <v>3</v>
      </c>
      <c r="Q7" s="83">
        <f t="shared" si="4"/>
        <v>0</v>
      </c>
      <c r="R7" s="83">
        <f t="shared" si="5"/>
        <v>0</v>
      </c>
      <c r="S7" s="84">
        <f t="shared" si="6"/>
        <v>0</v>
      </c>
      <c r="T7" s="84">
        <f t="shared" si="7"/>
        <v>0</v>
      </c>
      <c r="U7" s="85">
        <f t="shared" si="8"/>
        <v>0</v>
      </c>
      <c r="V7" s="85">
        <f t="shared" si="9"/>
        <v>0</v>
      </c>
      <c r="W7" s="86">
        <f t="shared" si="10"/>
        <v>0</v>
      </c>
      <c r="X7" s="86">
        <f t="shared" si="11"/>
        <v>0</v>
      </c>
      <c r="Y7" s="87">
        <f t="shared" si="12"/>
        <v>0</v>
      </c>
      <c r="Z7" s="88">
        <f t="shared" si="13"/>
        <v>0</v>
      </c>
    </row>
    <row r="8" spans="1:26" ht="60" customHeight="1" x14ac:dyDescent="0.15">
      <c r="A8" s="184"/>
      <c r="B8" s="156"/>
      <c r="C8" s="124" t="s">
        <v>79</v>
      </c>
      <c r="D8" s="114"/>
      <c r="E8" s="127"/>
      <c r="F8" s="82">
        <v>1</v>
      </c>
      <c r="G8" s="83"/>
      <c r="H8" s="84"/>
      <c r="I8" s="85"/>
      <c r="J8" s="86"/>
      <c r="K8" s="87"/>
      <c r="L8" s="67">
        <v>1</v>
      </c>
      <c r="M8" s="67">
        <f t="shared" si="0"/>
        <v>0</v>
      </c>
      <c r="N8" s="67">
        <f t="shared" si="1"/>
        <v>1</v>
      </c>
      <c r="O8" s="82">
        <f t="shared" si="2"/>
        <v>0</v>
      </c>
      <c r="P8" s="82">
        <f t="shared" si="3"/>
        <v>1</v>
      </c>
      <c r="Q8" s="83">
        <f t="shared" si="4"/>
        <v>0</v>
      </c>
      <c r="R8" s="83">
        <f t="shared" si="5"/>
        <v>0</v>
      </c>
      <c r="S8" s="84">
        <f t="shared" si="6"/>
        <v>0</v>
      </c>
      <c r="T8" s="84">
        <f t="shared" si="7"/>
        <v>0</v>
      </c>
      <c r="U8" s="85">
        <f t="shared" si="8"/>
        <v>0</v>
      </c>
      <c r="V8" s="85">
        <f t="shared" si="9"/>
        <v>0</v>
      </c>
      <c r="W8" s="86">
        <f t="shared" si="10"/>
        <v>0</v>
      </c>
      <c r="X8" s="86">
        <f t="shared" si="11"/>
        <v>0</v>
      </c>
      <c r="Y8" s="87">
        <f t="shared" si="12"/>
        <v>0</v>
      </c>
      <c r="Z8" s="88">
        <f t="shared" si="13"/>
        <v>0</v>
      </c>
    </row>
    <row r="9" spans="1:26" ht="54" customHeight="1" x14ac:dyDescent="0.15">
      <c r="A9" s="184"/>
      <c r="B9" s="156"/>
      <c r="C9" s="124" t="s">
        <v>59</v>
      </c>
      <c r="D9" s="114"/>
      <c r="E9" s="126"/>
      <c r="F9" s="82"/>
      <c r="G9" s="83"/>
      <c r="H9" s="84"/>
      <c r="I9" s="85">
        <v>1</v>
      </c>
      <c r="J9" s="86">
        <v>1</v>
      </c>
      <c r="K9" s="87"/>
      <c r="L9" s="67">
        <v>1</v>
      </c>
      <c r="M9" s="67">
        <f t="shared" si="0"/>
        <v>0</v>
      </c>
      <c r="N9" s="67">
        <f t="shared" si="1"/>
        <v>1</v>
      </c>
      <c r="O9" s="82">
        <f t="shared" si="2"/>
        <v>0</v>
      </c>
      <c r="P9" s="82">
        <f t="shared" si="3"/>
        <v>0</v>
      </c>
      <c r="Q9" s="83">
        <f t="shared" si="4"/>
        <v>0</v>
      </c>
      <c r="R9" s="83">
        <f t="shared" si="5"/>
        <v>0</v>
      </c>
      <c r="S9" s="84">
        <f t="shared" si="6"/>
        <v>0</v>
      </c>
      <c r="T9" s="84">
        <f t="shared" si="7"/>
        <v>0</v>
      </c>
      <c r="U9" s="85">
        <f t="shared" si="8"/>
        <v>0</v>
      </c>
      <c r="V9" s="85">
        <f t="shared" si="9"/>
        <v>1</v>
      </c>
      <c r="W9" s="86">
        <f t="shared" si="10"/>
        <v>0</v>
      </c>
      <c r="X9" s="86">
        <f t="shared" si="11"/>
        <v>1</v>
      </c>
      <c r="Y9" s="87">
        <f t="shared" si="12"/>
        <v>0</v>
      </c>
      <c r="Z9" s="88">
        <f t="shared" si="13"/>
        <v>0</v>
      </c>
    </row>
    <row r="10" spans="1:26" ht="45" customHeight="1" x14ac:dyDescent="0.15">
      <c r="A10" s="184"/>
      <c r="B10" s="156" t="s">
        <v>39</v>
      </c>
      <c r="C10" s="124" t="s">
        <v>80</v>
      </c>
      <c r="D10" s="114"/>
      <c r="E10" s="127"/>
      <c r="F10" s="82">
        <v>1</v>
      </c>
      <c r="G10" s="83"/>
      <c r="H10" s="84"/>
      <c r="I10" s="85"/>
      <c r="J10" s="86"/>
      <c r="K10" s="87"/>
      <c r="L10" s="67">
        <v>1</v>
      </c>
      <c r="M10" s="67">
        <f t="shared" si="0"/>
        <v>0</v>
      </c>
      <c r="N10" s="67">
        <f t="shared" si="1"/>
        <v>1</v>
      </c>
      <c r="O10" s="82">
        <f t="shared" si="2"/>
        <v>0</v>
      </c>
      <c r="P10" s="82">
        <f t="shared" si="3"/>
        <v>1</v>
      </c>
      <c r="Q10" s="83">
        <f t="shared" si="4"/>
        <v>0</v>
      </c>
      <c r="R10" s="83">
        <f t="shared" si="5"/>
        <v>0</v>
      </c>
      <c r="S10" s="84">
        <f t="shared" si="6"/>
        <v>0</v>
      </c>
      <c r="T10" s="84">
        <f t="shared" si="7"/>
        <v>0</v>
      </c>
      <c r="U10" s="85">
        <f t="shared" si="8"/>
        <v>0</v>
      </c>
      <c r="V10" s="85">
        <f t="shared" si="9"/>
        <v>0</v>
      </c>
      <c r="W10" s="86">
        <f t="shared" si="10"/>
        <v>0</v>
      </c>
      <c r="X10" s="86">
        <f t="shared" si="11"/>
        <v>0</v>
      </c>
      <c r="Y10" s="87">
        <f t="shared" si="12"/>
        <v>0</v>
      </c>
      <c r="Z10" s="88">
        <f t="shared" si="13"/>
        <v>0</v>
      </c>
    </row>
    <row r="11" spans="1:26" ht="45" customHeight="1" x14ac:dyDescent="0.15">
      <c r="A11" s="184"/>
      <c r="B11" s="156"/>
      <c r="C11" s="124" t="s">
        <v>81</v>
      </c>
      <c r="D11" s="114"/>
      <c r="E11" s="127"/>
      <c r="F11" s="82"/>
      <c r="G11" s="83"/>
      <c r="H11" s="84"/>
      <c r="I11" s="85">
        <v>1</v>
      </c>
      <c r="J11" s="86"/>
      <c r="K11" s="87"/>
      <c r="L11" s="67">
        <v>1</v>
      </c>
      <c r="M11" s="67">
        <f t="shared" si="0"/>
        <v>0</v>
      </c>
      <c r="N11" s="67">
        <f t="shared" si="1"/>
        <v>1</v>
      </c>
      <c r="O11" s="82">
        <f t="shared" si="2"/>
        <v>0</v>
      </c>
      <c r="P11" s="82">
        <f t="shared" si="3"/>
        <v>0</v>
      </c>
      <c r="Q11" s="83">
        <f t="shared" si="4"/>
        <v>0</v>
      </c>
      <c r="R11" s="83">
        <f t="shared" si="5"/>
        <v>0</v>
      </c>
      <c r="S11" s="84">
        <f t="shared" si="6"/>
        <v>0</v>
      </c>
      <c r="T11" s="84">
        <f t="shared" si="7"/>
        <v>0</v>
      </c>
      <c r="U11" s="85">
        <f t="shared" si="8"/>
        <v>0</v>
      </c>
      <c r="V11" s="85">
        <f t="shared" si="9"/>
        <v>1</v>
      </c>
      <c r="W11" s="86">
        <f t="shared" si="10"/>
        <v>0</v>
      </c>
      <c r="X11" s="86">
        <f t="shared" si="11"/>
        <v>0</v>
      </c>
      <c r="Y11" s="87">
        <f t="shared" si="12"/>
        <v>0</v>
      </c>
      <c r="Z11" s="88">
        <f t="shared" si="13"/>
        <v>0</v>
      </c>
    </row>
    <row r="12" spans="1:26" ht="45" customHeight="1" x14ac:dyDescent="0.15">
      <c r="A12" s="184"/>
      <c r="B12" s="156"/>
      <c r="C12" s="124" t="s">
        <v>82</v>
      </c>
      <c r="D12" s="114"/>
      <c r="E12" s="127"/>
      <c r="F12" s="82"/>
      <c r="G12" s="83"/>
      <c r="H12" s="84"/>
      <c r="I12" s="85">
        <v>1</v>
      </c>
      <c r="J12" s="86"/>
      <c r="K12" s="87"/>
      <c r="L12" s="67">
        <v>1</v>
      </c>
      <c r="M12" s="67">
        <f t="shared" si="0"/>
        <v>0</v>
      </c>
      <c r="N12" s="67">
        <f t="shared" si="1"/>
        <v>1</v>
      </c>
      <c r="O12" s="82">
        <f t="shared" si="2"/>
        <v>0</v>
      </c>
      <c r="P12" s="82">
        <f t="shared" si="3"/>
        <v>0</v>
      </c>
      <c r="Q12" s="83">
        <f t="shared" si="4"/>
        <v>0</v>
      </c>
      <c r="R12" s="83">
        <f t="shared" si="5"/>
        <v>0</v>
      </c>
      <c r="S12" s="84">
        <f t="shared" si="6"/>
        <v>0</v>
      </c>
      <c r="T12" s="84">
        <f t="shared" si="7"/>
        <v>0</v>
      </c>
      <c r="U12" s="85">
        <f t="shared" si="8"/>
        <v>0</v>
      </c>
      <c r="V12" s="85">
        <f t="shared" si="9"/>
        <v>1</v>
      </c>
      <c r="W12" s="86">
        <f t="shared" si="10"/>
        <v>0</v>
      </c>
      <c r="X12" s="86">
        <f t="shared" si="11"/>
        <v>0</v>
      </c>
      <c r="Y12" s="87">
        <f t="shared" si="12"/>
        <v>0</v>
      </c>
      <c r="Z12" s="88">
        <f t="shared" si="13"/>
        <v>0</v>
      </c>
    </row>
    <row r="13" spans="1:26" ht="45" customHeight="1" x14ac:dyDescent="0.15">
      <c r="A13" s="184"/>
      <c r="B13" s="156"/>
      <c r="C13" s="124" t="s">
        <v>83</v>
      </c>
      <c r="D13" s="114"/>
      <c r="E13" s="127"/>
      <c r="F13" s="82"/>
      <c r="G13" s="83">
        <v>1</v>
      </c>
      <c r="H13" s="84"/>
      <c r="I13" s="85">
        <v>1</v>
      </c>
      <c r="J13" s="86"/>
      <c r="K13" s="87"/>
      <c r="L13" s="67">
        <v>1</v>
      </c>
      <c r="M13" s="67">
        <f t="shared" si="0"/>
        <v>0</v>
      </c>
      <c r="N13" s="67">
        <f t="shared" si="1"/>
        <v>1</v>
      </c>
      <c r="O13" s="82">
        <f t="shared" si="2"/>
        <v>0</v>
      </c>
      <c r="P13" s="82">
        <f t="shared" si="3"/>
        <v>0</v>
      </c>
      <c r="Q13" s="83">
        <f t="shared" si="4"/>
        <v>0</v>
      </c>
      <c r="R13" s="83">
        <f t="shared" si="5"/>
        <v>1</v>
      </c>
      <c r="S13" s="84">
        <f t="shared" si="6"/>
        <v>0</v>
      </c>
      <c r="T13" s="84">
        <f t="shared" si="7"/>
        <v>0</v>
      </c>
      <c r="U13" s="85">
        <f t="shared" si="8"/>
        <v>0</v>
      </c>
      <c r="V13" s="85">
        <f t="shared" si="9"/>
        <v>1</v>
      </c>
      <c r="W13" s="86">
        <f t="shared" si="10"/>
        <v>0</v>
      </c>
      <c r="X13" s="86">
        <f t="shared" si="11"/>
        <v>0</v>
      </c>
      <c r="Y13" s="87">
        <f t="shared" si="12"/>
        <v>0</v>
      </c>
      <c r="Z13" s="88">
        <f t="shared" si="13"/>
        <v>0</v>
      </c>
    </row>
    <row r="14" spans="1:26" ht="45" customHeight="1" x14ac:dyDescent="0.15">
      <c r="A14" s="184"/>
      <c r="B14" s="156"/>
      <c r="C14" s="124" t="s">
        <v>185</v>
      </c>
      <c r="D14" s="114"/>
      <c r="E14" s="127"/>
      <c r="F14" s="82"/>
      <c r="G14" s="83">
        <v>1</v>
      </c>
      <c r="H14" s="84"/>
      <c r="I14" s="85"/>
      <c r="J14" s="86">
        <v>1</v>
      </c>
      <c r="K14" s="87"/>
      <c r="L14" s="67">
        <v>1</v>
      </c>
      <c r="M14" s="67">
        <f t="shared" si="0"/>
        <v>0</v>
      </c>
      <c r="N14" s="67">
        <f t="shared" si="1"/>
        <v>1</v>
      </c>
      <c r="O14" s="82">
        <f t="shared" si="2"/>
        <v>0</v>
      </c>
      <c r="P14" s="82">
        <f t="shared" si="3"/>
        <v>0</v>
      </c>
      <c r="Q14" s="83">
        <f t="shared" si="4"/>
        <v>0</v>
      </c>
      <c r="R14" s="83">
        <f t="shared" si="5"/>
        <v>1</v>
      </c>
      <c r="S14" s="84">
        <f t="shared" si="6"/>
        <v>0</v>
      </c>
      <c r="T14" s="84">
        <f t="shared" si="7"/>
        <v>0</v>
      </c>
      <c r="U14" s="85">
        <f t="shared" si="8"/>
        <v>0</v>
      </c>
      <c r="V14" s="85">
        <f t="shared" si="9"/>
        <v>0</v>
      </c>
      <c r="W14" s="86">
        <f t="shared" si="10"/>
        <v>0</v>
      </c>
      <c r="X14" s="86">
        <f t="shared" si="11"/>
        <v>1</v>
      </c>
      <c r="Y14" s="87">
        <f t="shared" si="12"/>
        <v>0</v>
      </c>
      <c r="Z14" s="88">
        <f t="shared" si="13"/>
        <v>0</v>
      </c>
    </row>
    <row r="15" spans="1:26" ht="84" customHeight="1" x14ac:dyDescent="0.15">
      <c r="A15" s="184"/>
      <c r="B15" s="7" t="s">
        <v>40</v>
      </c>
      <c r="C15" s="124" t="s">
        <v>87</v>
      </c>
      <c r="D15" s="114"/>
      <c r="E15" s="127"/>
      <c r="F15" s="96"/>
      <c r="G15" s="97"/>
      <c r="H15" s="98"/>
      <c r="I15" s="99">
        <v>1</v>
      </c>
      <c r="J15" s="100"/>
      <c r="K15" s="101"/>
      <c r="L15" s="67">
        <v>3</v>
      </c>
      <c r="M15" s="67">
        <f t="shared" si="0"/>
        <v>0</v>
      </c>
      <c r="N15" s="67">
        <f t="shared" si="1"/>
        <v>3</v>
      </c>
      <c r="O15" s="82">
        <f t="shared" si="2"/>
        <v>0</v>
      </c>
      <c r="P15" s="82">
        <f t="shared" si="3"/>
        <v>0</v>
      </c>
      <c r="Q15" s="83">
        <f t="shared" si="4"/>
        <v>0</v>
      </c>
      <c r="R15" s="83">
        <f t="shared" si="5"/>
        <v>0</v>
      </c>
      <c r="S15" s="84">
        <f t="shared" si="6"/>
        <v>0</v>
      </c>
      <c r="T15" s="84">
        <f t="shared" si="7"/>
        <v>0</v>
      </c>
      <c r="U15" s="85">
        <f t="shared" si="8"/>
        <v>0</v>
      </c>
      <c r="V15" s="85">
        <f t="shared" si="9"/>
        <v>3</v>
      </c>
      <c r="W15" s="86">
        <f t="shared" si="10"/>
        <v>0</v>
      </c>
      <c r="X15" s="86">
        <f t="shared" si="11"/>
        <v>0</v>
      </c>
      <c r="Y15" s="87">
        <f t="shared" si="12"/>
        <v>0</v>
      </c>
      <c r="Z15" s="88">
        <f t="shared" si="13"/>
        <v>0</v>
      </c>
    </row>
    <row r="16" spans="1:26" ht="40.5" customHeight="1" x14ac:dyDescent="0.15">
      <c r="A16" s="184"/>
      <c r="B16" s="55" t="s">
        <v>41</v>
      </c>
      <c r="C16" s="124" t="s">
        <v>84</v>
      </c>
      <c r="D16" s="114"/>
      <c r="E16" s="127"/>
      <c r="F16" s="96"/>
      <c r="G16" s="97"/>
      <c r="H16" s="98"/>
      <c r="I16" s="99">
        <v>1</v>
      </c>
      <c r="J16" s="100"/>
      <c r="K16" s="101"/>
      <c r="L16" s="67">
        <v>3</v>
      </c>
      <c r="M16" s="67">
        <f t="shared" si="0"/>
        <v>0</v>
      </c>
      <c r="N16" s="67">
        <f t="shared" si="1"/>
        <v>3</v>
      </c>
      <c r="O16" s="82">
        <f t="shared" si="2"/>
        <v>0</v>
      </c>
      <c r="P16" s="82">
        <f t="shared" si="3"/>
        <v>0</v>
      </c>
      <c r="Q16" s="83">
        <f t="shared" si="4"/>
        <v>0</v>
      </c>
      <c r="R16" s="83">
        <f t="shared" si="5"/>
        <v>0</v>
      </c>
      <c r="S16" s="84">
        <f t="shared" si="6"/>
        <v>0</v>
      </c>
      <c r="T16" s="84">
        <f t="shared" si="7"/>
        <v>0</v>
      </c>
      <c r="U16" s="85">
        <f t="shared" si="8"/>
        <v>0</v>
      </c>
      <c r="V16" s="85">
        <f t="shared" si="9"/>
        <v>3</v>
      </c>
      <c r="W16" s="86">
        <f t="shared" si="10"/>
        <v>0</v>
      </c>
      <c r="X16" s="86">
        <f t="shared" si="11"/>
        <v>0</v>
      </c>
      <c r="Y16" s="87">
        <f t="shared" si="12"/>
        <v>0</v>
      </c>
      <c r="Z16" s="88">
        <f t="shared" si="13"/>
        <v>0</v>
      </c>
    </row>
    <row r="17" spans="1:27" ht="54.75" customHeight="1" thickBot="1" x14ac:dyDescent="0.2">
      <c r="A17" s="39"/>
      <c r="B17" s="40" t="s">
        <v>61</v>
      </c>
      <c r="C17" s="135"/>
      <c r="D17" s="116"/>
      <c r="E17" s="128"/>
      <c r="F17" s="102"/>
      <c r="G17" s="103"/>
      <c r="H17" s="104"/>
      <c r="I17" s="105"/>
      <c r="J17" s="106"/>
      <c r="K17" s="107"/>
      <c r="L17" s="75"/>
      <c r="M17" s="75">
        <f t="shared" si="0"/>
        <v>0</v>
      </c>
      <c r="N17" s="75">
        <f t="shared" si="1"/>
        <v>0</v>
      </c>
      <c r="O17" s="89">
        <f t="shared" si="2"/>
        <v>0</v>
      </c>
      <c r="P17" s="89">
        <f t="shared" si="3"/>
        <v>0</v>
      </c>
      <c r="Q17" s="90">
        <f t="shared" si="4"/>
        <v>0</v>
      </c>
      <c r="R17" s="90">
        <f t="shared" si="5"/>
        <v>0</v>
      </c>
      <c r="S17" s="91">
        <f t="shared" si="6"/>
        <v>0</v>
      </c>
      <c r="T17" s="91">
        <f t="shared" si="7"/>
        <v>0</v>
      </c>
      <c r="U17" s="92">
        <f t="shared" si="8"/>
        <v>0</v>
      </c>
      <c r="V17" s="92">
        <f t="shared" si="9"/>
        <v>0</v>
      </c>
      <c r="W17" s="93">
        <f t="shared" si="10"/>
        <v>0</v>
      </c>
      <c r="X17" s="93">
        <f t="shared" si="11"/>
        <v>0</v>
      </c>
      <c r="Y17" s="94">
        <f t="shared" si="12"/>
        <v>0</v>
      </c>
      <c r="Z17" s="95">
        <f t="shared" si="13"/>
        <v>0</v>
      </c>
    </row>
    <row r="18" spans="1:27" ht="22.5" x14ac:dyDescent="0.15">
      <c r="E18" s="5"/>
      <c r="F18" s="68">
        <f t="shared" ref="F18:K18" si="14">SUM(F4:F17)</f>
        <v>3</v>
      </c>
      <c r="G18" s="68">
        <f t="shared" si="14"/>
        <v>2</v>
      </c>
      <c r="H18" s="68">
        <f t="shared" si="14"/>
        <v>0</v>
      </c>
      <c r="I18" s="68">
        <f t="shared" si="14"/>
        <v>8</v>
      </c>
      <c r="J18" s="68">
        <f t="shared" si="14"/>
        <v>2</v>
      </c>
      <c r="K18" s="68">
        <f t="shared" si="14"/>
        <v>1</v>
      </c>
      <c r="L18" s="68">
        <f>SUM(L4:L17)</f>
        <v>23</v>
      </c>
      <c r="M18" s="68">
        <f>SUM(M4:M17)</f>
        <v>0</v>
      </c>
      <c r="N18" s="68">
        <f t="shared" ref="N18:Z18" si="15">SUM(N4:N17)</f>
        <v>23</v>
      </c>
      <c r="O18" s="68">
        <f t="shared" si="15"/>
        <v>0</v>
      </c>
      <c r="P18" s="68">
        <f t="shared" si="15"/>
        <v>5</v>
      </c>
      <c r="Q18" s="68">
        <f t="shared" si="15"/>
        <v>0</v>
      </c>
      <c r="R18" s="68">
        <f t="shared" si="15"/>
        <v>2</v>
      </c>
      <c r="S18" s="68">
        <f t="shared" si="15"/>
        <v>0</v>
      </c>
      <c r="T18" s="68">
        <f t="shared" si="15"/>
        <v>0</v>
      </c>
      <c r="U18" s="68">
        <f t="shared" si="15"/>
        <v>0</v>
      </c>
      <c r="V18" s="68">
        <f t="shared" si="15"/>
        <v>16</v>
      </c>
      <c r="W18" s="68">
        <f t="shared" si="15"/>
        <v>0</v>
      </c>
      <c r="X18" s="68">
        <f t="shared" si="15"/>
        <v>2</v>
      </c>
      <c r="Y18" s="68">
        <f t="shared" si="15"/>
        <v>0</v>
      </c>
      <c r="Z18" s="68">
        <f t="shared" si="15"/>
        <v>1</v>
      </c>
      <c r="AA18" s="71"/>
    </row>
    <row r="19" spans="1:27" x14ac:dyDescent="0.15">
      <c r="E19" s="5"/>
      <c r="F19" s="5"/>
      <c r="G19" s="5"/>
      <c r="H19" s="5"/>
      <c r="I19" s="5"/>
      <c r="J19" s="5"/>
      <c r="K19" s="5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</row>
    <row r="20" spans="1:27" x14ac:dyDescent="0.15">
      <c r="E20" s="5"/>
      <c r="F20" s="5">
        <v>5</v>
      </c>
      <c r="G20" s="5">
        <v>2</v>
      </c>
      <c r="H20" s="5">
        <v>0</v>
      </c>
      <c r="I20" s="5">
        <v>16</v>
      </c>
      <c r="J20" s="5">
        <v>2</v>
      </c>
      <c r="K20" s="5">
        <v>1</v>
      </c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</row>
    <row r="21" spans="1:27" x14ac:dyDescent="0.15">
      <c r="E21" s="5"/>
      <c r="F21" s="5"/>
      <c r="G21" s="5"/>
      <c r="H21" s="5"/>
      <c r="I21" s="5"/>
      <c r="J21" s="5"/>
      <c r="K21" s="5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</row>
    <row r="22" spans="1:27" x14ac:dyDescent="0.15">
      <c r="E22" s="5"/>
      <c r="F22" s="5"/>
      <c r="G22" s="5"/>
      <c r="H22" s="5"/>
      <c r="I22" s="5"/>
      <c r="J22" s="5"/>
      <c r="K22" s="5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</row>
    <row r="23" spans="1:27" x14ac:dyDescent="0.15">
      <c r="E23" s="5"/>
      <c r="F23" s="5"/>
      <c r="G23" s="5"/>
      <c r="H23" s="5"/>
      <c r="I23" s="5"/>
      <c r="J23" s="5"/>
      <c r="K23" s="5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</row>
    <row r="24" spans="1:27" x14ac:dyDescent="0.15">
      <c r="E24" s="5"/>
      <c r="F24" s="5"/>
      <c r="G24" s="5"/>
      <c r="H24" s="5"/>
      <c r="I24" s="5"/>
      <c r="J24" s="5"/>
      <c r="K24" s="5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</row>
    <row r="25" spans="1:27" x14ac:dyDescent="0.15">
      <c r="E25" s="5"/>
      <c r="F25" s="5"/>
      <c r="G25" s="5"/>
      <c r="H25" s="5"/>
      <c r="I25" s="5"/>
      <c r="J25" s="5"/>
      <c r="K25" s="5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</row>
    <row r="26" spans="1:27" x14ac:dyDescent="0.15">
      <c r="E26" s="5"/>
      <c r="F26" s="5"/>
      <c r="G26" s="5"/>
      <c r="H26" s="5"/>
      <c r="I26" s="5"/>
      <c r="J26" s="5"/>
      <c r="K26" s="5"/>
    </row>
    <row r="27" spans="1:27" x14ac:dyDescent="0.15">
      <c r="E27" s="5"/>
      <c r="F27" s="5"/>
      <c r="G27" s="5"/>
      <c r="H27" s="5"/>
      <c r="I27" s="5"/>
      <c r="J27" s="5"/>
      <c r="K27" s="5"/>
    </row>
    <row r="28" spans="1:27" ht="22.5" x14ac:dyDescent="0.15">
      <c r="C28" s="69" t="s">
        <v>95</v>
      </c>
      <c r="E28" s="5"/>
      <c r="F28" s="5"/>
      <c r="G28" s="5"/>
      <c r="H28" s="5"/>
      <c r="I28" s="5"/>
      <c r="J28" s="5"/>
      <c r="K28" s="5"/>
    </row>
    <row r="29" spans="1:27" ht="22.5" x14ac:dyDescent="0.15">
      <c r="C29" s="69" t="s">
        <v>96</v>
      </c>
      <c r="F29" s="4"/>
      <c r="G29" s="4"/>
      <c r="H29" s="4"/>
      <c r="I29" s="4"/>
      <c r="J29" s="4"/>
      <c r="K29" s="4"/>
    </row>
    <row r="30" spans="1:27" ht="22.5" x14ac:dyDescent="0.15">
      <c r="C30" s="69" t="s">
        <v>97</v>
      </c>
      <c r="F30" s="4"/>
      <c r="G30" s="4"/>
      <c r="H30" s="4"/>
      <c r="I30" s="4"/>
      <c r="J30" s="4"/>
      <c r="K30" s="4"/>
    </row>
    <row r="31" spans="1:27" ht="22.5" x14ac:dyDescent="0.15">
      <c r="C31" s="69" t="s">
        <v>98</v>
      </c>
      <c r="F31" s="4"/>
      <c r="G31" s="4"/>
      <c r="H31" s="4"/>
      <c r="I31" s="4"/>
      <c r="J31" s="4"/>
      <c r="K31" s="4"/>
    </row>
    <row r="32" spans="1:27" ht="22.5" x14ac:dyDescent="0.15">
      <c r="C32" s="69" t="s">
        <v>99</v>
      </c>
      <c r="F32" s="4"/>
      <c r="G32" s="4"/>
      <c r="H32" s="4"/>
      <c r="I32" s="4"/>
      <c r="J32" s="4"/>
      <c r="K32" s="4"/>
    </row>
    <row r="33" spans="6:11" x14ac:dyDescent="0.15">
      <c r="F33" s="4"/>
      <c r="G33" s="4"/>
      <c r="H33" s="4"/>
      <c r="I33" s="4"/>
      <c r="J33" s="4"/>
      <c r="K33" s="4"/>
    </row>
    <row r="34" spans="6:11" x14ac:dyDescent="0.15">
      <c r="F34" s="4"/>
      <c r="G34" s="4"/>
      <c r="H34" s="4"/>
      <c r="I34" s="4"/>
      <c r="J34" s="4"/>
      <c r="K34" s="4"/>
    </row>
    <row r="35" spans="6:11" x14ac:dyDescent="0.15">
      <c r="F35" s="4"/>
      <c r="G35" s="4"/>
      <c r="H35" s="4"/>
      <c r="I35" s="4"/>
      <c r="J35" s="4"/>
      <c r="K35" s="4"/>
    </row>
    <row r="36" spans="6:11" x14ac:dyDescent="0.15">
      <c r="F36" s="4"/>
      <c r="G36" s="4"/>
      <c r="H36" s="4"/>
      <c r="I36" s="4"/>
      <c r="J36" s="4"/>
      <c r="K36" s="4"/>
    </row>
    <row r="37" spans="6:11" x14ac:dyDescent="0.15">
      <c r="F37" s="4"/>
      <c r="G37" s="4"/>
      <c r="H37" s="4"/>
      <c r="I37" s="4"/>
      <c r="J37" s="4"/>
      <c r="K37" s="4"/>
    </row>
    <row r="38" spans="6:11" x14ac:dyDescent="0.15">
      <c r="F38" s="4"/>
      <c r="G38" s="4"/>
      <c r="H38" s="4"/>
      <c r="I38" s="4"/>
      <c r="J38" s="4"/>
      <c r="K38" s="4"/>
    </row>
    <row r="39" spans="6:11" x14ac:dyDescent="0.15">
      <c r="F39" s="4"/>
      <c r="G39" s="4"/>
      <c r="H39" s="4"/>
      <c r="I39" s="4"/>
      <c r="J39" s="4"/>
      <c r="K39" s="4"/>
    </row>
    <row r="40" spans="6:11" x14ac:dyDescent="0.15">
      <c r="F40" s="4"/>
      <c r="G40" s="4"/>
      <c r="H40" s="4"/>
      <c r="I40" s="4"/>
      <c r="J40" s="4"/>
      <c r="K40" s="4"/>
    </row>
    <row r="41" spans="6:11" x14ac:dyDescent="0.15">
      <c r="F41" s="4"/>
      <c r="G41" s="4"/>
      <c r="H41" s="4"/>
      <c r="I41" s="4"/>
      <c r="J41" s="4"/>
      <c r="K41" s="4"/>
    </row>
    <row r="42" spans="6:11" x14ac:dyDescent="0.15">
      <c r="F42" s="4"/>
      <c r="G42" s="4"/>
      <c r="H42" s="4"/>
      <c r="I42" s="4"/>
      <c r="J42" s="4"/>
      <c r="K42" s="4"/>
    </row>
    <row r="43" spans="6:11" x14ac:dyDescent="0.15">
      <c r="F43" s="4"/>
      <c r="G43" s="4"/>
      <c r="H43" s="4"/>
      <c r="I43" s="4"/>
      <c r="J43" s="4"/>
      <c r="K43" s="4"/>
    </row>
    <row r="44" spans="6:11" x14ac:dyDescent="0.15">
      <c r="F44" s="4"/>
      <c r="G44" s="4"/>
      <c r="H44" s="4"/>
      <c r="I44" s="4"/>
      <c r="J44" s="4"/>
      <c r="K44" s="4"/>
    </row>
    <row r="45" spans="6:11" x14ac:dyDescent="0.15">
      <c r="F45" s="4"/>
      <c r="G45" s="4"/>
      <c r="H45" s="4"/>
      <c r="I45" s="4"/>
      <c r="J45" s="4"/>
      <c r="K45" s="4"/>
    </row>
    <row r="46" spans="6:11" x14ac:dyDescent="0.15">
      <c r="F46" s="4"/>
      <c r="G46" s="4"/>
      <c r="H46" s="4"/>
      <c r="I46" s="4"/>
      <c r="J46" s="4"/>
      <c r="K46" s="4"/>
    </row>
    <row r="47" spans="6:11" x14ac:dyDescent="0.15">
      <c r="F47" s="4"/>
      <c r="G47" s="4"/>
      <c r="H47" s="4"/>
      <c r="I47" s="4"/>
      <c r="J47" s="4"/>
      <c r="K47" s="4"/>
    </row>
    <row r="48" spans="6:11" x14ac:dyDescent="0.15">
      <c r="F48" s="4"/>
      <c r="G48" s="4"/>
      <c r="H48" s="4"/>
      <c r="I48" s="4"/>
      <c r="J48" s="4"/>
      <c r="K48" s="4"/>
    </row>
  </sheetData>
  <sheetProtection password="C5DD" sheet="1" objects="1" scenarios="1"/>
  <mergeCells count="13">
    <mergeCell ref="O2:Z2"/>
    <mergeCell ref="L2:N2"/>
    <mergeCell ref="A1:Z1"/>
    <mergeCell ref="F2:K2"/>
    <mergeCell ref="B10:B14"/>
    <mergeCell ref="B7:B9"/>
    <mergeCell ref="A4:A16"/>
    <mergeCell ref="B4:B6"/>
    <mergeCell ref="A2:A3"/>
    <mergeCell ref="B2:B3"/>
    <mergeCell ref="C2:C3"/>
    <mergeCell ref="D2:D3"/>
    <mergeCell ref="E2:E3"/>
  </mergeCells>
  <phoneticPr fontId="1" type="noConversion"/>
  <dataValidations count="1">
    <dataValidation type="list" allowBlank="1" showInputMessage="1" showErrorMessage="1" sqref="D4:D17">
      <formula1>$C$28:$C$32</formula1>
    </dataValidation>
  </dataValidations>
  <pageMargins left="0.25" right="0.25" top="0.75" bottom="0.75" header="0.3" footer="0.3"/>
  <pageSetup paperSize="9" scale="4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tabSelected="1" zoomScale="70" zoomScaleNormal="70" workbookViewId="0">
      <selection activeCell="AD13" sqref="AD13"/>
    </sheetView>
  </sheetViews>
  <sheetFormatPr defaultRowHeight="20.25" x14ac:dyDescent="0.35"/>
  <cols>
    <col min="1" max="1" width="12" style="4" customWidth="1"/>
    <col min="2" max="2" width="14.375" style="5" customWidth="1"/>
    <col min="3" max="3" width="89.625" style="4" customWidth="1"/>
    <col min="4" max="4" width="14.25" style="5" customWidth="1"/>
    <col min="5" max="5" width="30" style="4" customWidth="1"/>
    <col min="6" max="6" width="7.875" style="8" hidden="1" customWidth="1"/>
    <col min="7" max="7" width="7.875" style="9" hidden="1" customWidth="1"/>
    <col min="8" max="8" width="7.875" style="10" hidden="1" customWidth="1"/>
    <col min="9" max="9" width="7.875" style="11" hidden="1" customWidth="1"/>
    <col min="10" max="10" width="7.875" style="12" hidden="1" customWidth="1"/>
    <col min="11" max="11" width="7.875" style="13" hidden="1" customWidth="1"/>
    <col min="12" max="12" width="10.875" style="5" hidden="1" customWidth="1"/>
    <col min="13" max="26" width="9" style="4" hidden="1" customWidth="1"/>
    <col min="27" max="16384" width="9" style="4"/>
  </cols>
  <sheetData>
    <row r="1" spans="1:26" ht="33" customHeight="1" thickBot="1" x14ac:dyDescent="0.2">
      <c r="A1" s="181" t="s">
        <v>85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3"/>
    </row>
    <row r="2" spans="1:26" ht="21" customHeight="1" x14ac:dyDescent="0.15">
      <c r="A2" s="185" t="s">
        <v>7</v>
      </c>
      <c r="B2" s="187" t="s">
        <v>8</v>
      </c>
      <c r="C2" s="159" t="s">
        <v>9</v>
      </c>
      <c r="D2" s="159" t="s">
        <v>94</v>
      </c>
      <c r="E2" s="159" t="s">
        <v>10</v>
      </c>
      <c r="F2" s="169" t="s">
        <v>65</v>
      </c>
      <c r="G2" s="169"/>
      <c r="H2" s="169"/>
      <c r="I2" s="169"/>
      <c r="J2" s="169"/>
      <c r="K2" s="169"/>
      <c r="L2" s="166" t="s">
        <v>205</v>
      </c>
      <c r="M2" s="167"/>
      <c r="N2" s="168"/>
      <c r="O2" s="164" t="s">
        <v>114</v>
      </c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/>
    </row>
    <row r="3" spans="1:26" ht="147" x14ac:dyDescent="0.15">
      <c r="A3" s="186"/>
      <c r="B3" s="155"/>
      <c r="C3" s="160"/>
      <c r="D3" s="160"/>
      <c r="E3" s="160"/>
      <c r="F3" s="33" t="s">
        <v>66</v>
      </c>
      <c r="G3" s="34" t="s">
        <v>67</v>
      </c>
      <c r="H3" s="35" t="s">
        <v>68</v>
      </c>
      <c r="I3" s="36" t="s">
        <v>69</v>
      </c>
      <c r="J3" s="37" t="s">
        <v>70</v>
      </c>
      <c r="K3" s="38" t="s">
        <v>71</v>
      </c>
      <c r="L3" s="32" t="s">
        <v>100</v>
      </c>
      <c r="M3" s="76" t="s">
        <v>101</v>
      </c>
      <c r="N3" s="76" t="s">
        <v>127</v>
      </c>
      <c r="O3" s="77" t="s">
        <v>115</v>
      </c>
      <c r="P3" s="77" t="s">
        <v>116</v>
      </c>
      <c r="Q3" s="78" t="s">
        <v>117</v>
      </c>
      <c r="R3" s="78" t="s">
        <v>118</v>
      </c>
      <c r="S3" s="79" t="s">
        <v>119</v>
      </c>
      <c r="T3" s="79" t="s">
        <v>120</v>
      </c>
      <c r="U3" s="80" t="s">
        <v>121</v>
      </c>
      <c r="V3" s="80" t="s">
        <v>122</v>
      </c>
      <c r="W3" s="73" t="s">
        <v>123</v>
      </c>
      <c r="X3" s="73" t="s">
        <v>124</v>
      </c>
      <c r="Y3" s="74" t="s">
        <v>125</v>
      </c>
      <c r="Z3" s="81" t="s">
        <v>126</v>
      </c>
    </row>
    <row r="4" spans="1:26" ht="45" x14ac:dyDescent="0.15">
      <c r="A4" s="176" t="s">
        <v>15</v>
      </c>
      <c r="B4" s="156" t="s">
        <v>16</v>
      </c>
      <c r="C4" s="124" t="s">
        <v>240</v>
      </c>
      <c r="D4" s="114"/>
      <c r="E4" s="124" t="s">
        <v>242</v>
      </c>
      <c r="F4" s="82"/>
      <c r="G4" s="83"/>
      <c r="H4" s="84"/>
      <c r="I4" s="85"/>
      <c r="J4" s="86">
        <v>1</v>
      </c>
      <c r="K4" s="87"/>
      <c r="L4" s="67">
        <v>3</v>
      </c>
      <c r="M4" s="67">
        <f>IF(D4="合格",L4,IF(D4="合格知会",L4*0.5,0))</f>
        <v>0</v>
      </c>
      <c r="N4" s="67">
        <f>IF(D4="无效项",0,L4)</f>
        <v>3</v>
      </c>
      <c r="O4" s="82">
        <f>F4*M4</f>
        <v>0</v>
      </c>
      <c r="P4" s="82">
        <f>F4*N4</f>
        <v>0</v>
      </c>
      <c r="Q4" s="83">
        <f>G4*M4</f>
        <v>0</v>
      </c>
      <c r="R4" s="83">
        <f>G4*N4</f>
        <v>0</v>
      </c>
      <c r="S4" s="84">
        <f>H4*M4</f>
        <v>0</v>
      </c>
      <c r="T4" s="84">
        <f>H4*N4</f>
        <v>0</v>
      </c>
      <c r="U4" s="85">
        <f>I4*M4</f>
        <v>0</v>
      </c>
      <c r="V4" s="85">
        <f>I4*N4</f>
        <v>0</v>
      </c>
      <c r="W4" s="86">
        <f>J4*M4</f>
        <v>0</v>
      </c>
      <c r="X4" s="86">
        <f>J4*N4</f>
        <v>3</v>
      </c>
      <c r="Y4" s="87">
        <f>K4*M4</f>
        <v>0</v>
      </c>
      <c r="Z4" s="88">
        <f>K4*N4</f>
        <v>0</v>
      </c>
    </row>
    <row r="5" spans="1:26" ht="45" x14ac:dyDescent="0.15">
      <c r="A5" s="176"/>
      <c r="B5" s="156"/>
      <c r="C5" s="124" t="s">
        <v>241</v>
      </c>
      <c r="D5" s="114"/>
      <c r="E5" s="124"/>
      <c r="F5" s="82"/>
      <c r="G5" s="83">
        <v>1</v>
      </c>
      <c r="H5" s="84"/>
      <c r="I5" s="85"/>
      <c r="J5" s="86"/>
      <c r="K5" s="87"/>
      <c r="L5" s="67">
        <v>1</v>
      </c>
      <c r="M5" s="67">
        <f t="shared" ref="M5:M25" si="0">IF(D5="合格",L5,IF(D5="合格知会",L5*0.5,0))</f>
        <v>0</v>
      </c>
      <c r="N5" s="67">
        <f t="shared" ref="N5:N23" si="1">IF(D5="无效项",0,L5)</f>
        <v>1</v>
      </c>
      <c r="O5" s="82">
        <f t="shared" ref="O5:O23" si="2">F5*M5</f>
        <v>0</v>
      </c>
      <c r="P5" s="82">
        <f t="shared" ref="P5:P23" si="3">F5*N5</f>
        <v>0</v>
      </c>
      <c r="Q5" s="83">
        <f t="shared" ref="Q5:Q23" si="4">G5*M5</f>
        <v>0</v>
      </c>
      <c r="R5" s="83">
        <f t="shared" ref="R5:R23" si="5">G5*N5</f>
        <v>1</v>
      </c>
      <c r="S5" s="84">
        <f t="shared" ref="S5:S23" si="6">H5*M5</f>
        <v>0</v>
      </c>
      <c r="T5" s="84">
        <f t="shared" ref="T5:T23" si="7">H5*N5</f>
        <v>0</v>
      </c>
      <c r="U5" s="85">
        <f t="shared" ref="U5:U23" si="8">I5*M5</f>
        <v>0</v>
      </c>
      <c r="V5" s="85">
        <f t="shared" ref="V5:V23" si="9">I5*N5</f>
        <v>0</v>
      </c>
      <c r="W5" s="86">
        <f t="shared" ref="W5:W23" si="10">J5*M5</f>
        <v>0</v>
      </c>
      <c r="X5" s="86">
        <f t="shared" ref="X5:X23" si="11">J5*N5</f>
        <v>0</v>
      </c>
      <c r="Y5" s="87">
        <f t="shared" ref="Y5:Y23" si="12">K5*M5</f>
        <v>0</v>
      </c>
      <c r="Z5" s="88">
        <f t="shared" ref="Z5:Z23" si="13">K5*N5</f>
        <v>0</v>
      </c>
    </row>
    <row r="6" spans="1:26" ht="22.5" x14ac:dyDescent="0.15">
      <c r="A6" s="176"/>
      <c r="B6" s="156"/>
      <c r="C6" s="124" t="s">
        <v>147</v>
      </c>
      <c r="D6" s="114"/>
      <c r="E6" s="124" t="s">
        <v>242</v>
      </c>
      <c r="F6" s="82"/>
      <c r="G6" s="83"/>
      <c r="H6" s="84"/>
      <c r="I6" s="85"/>
      <c r="J6" s="86">
        <v>1</v>
      </c>
      <c r="K6" s="87"/>
      <c r="L6" s="67">
        <v>1</v>
      </c>
      <c r="M6" s="67">
        <f t="shared" si="0"/>
        <v>0</v>
      </c>
      <c r="N6" s="67">
        <f t="shared" si="1"/>
        <v>1</v>
      </c>
      <c r="O6" s="82">
        <f t="shared" si="2"/>
        <v>0</v>
      </c>
      <c r="P6" s="82">
        <f t="shared" si="3"/>
        <v>0</v>
      </c>
      <c r="Q6" s="83">
        <f t="shared" si="4"/>
        <v>0</v>
      </c>
      <c r="R6" s="83">
        <f t="shared" si="5"/>
        <v>0</v>
      </c>
      <c r="S6" s="84">
        <f t="shared" si="6"/>
        <v>0</v>
      </c>
      <c r="T6" s="84">
        <f t="shared" si="7"/>
        <v>0</v>
      </c>
      <c r="U6" s="85">
        <f t="shared" si="8"/>
        <v>0</v>
      </c>
      <c r="V6" s="85">
        <f t="shared" si="9"/>
        <v>0</v>
      </c>
      <c r="W6" s="86">
        <f t="shared" si="10"/>
        <v>0</v>
      </c>
      <c r="X6" s="86">
        <f t="shared" si="11"/>
        <v>1</v>
      </c>
      <c r="Y6" s="87">
        <f t="shared" si="12"/>
        <v>0</v>
      </c>
      <c r="Z6" s="88">
        <f t="shared" si="13"/>
        <v>0</v>
      </c>
    </row>
    <row r="7" spans="1:26" ht="22.5" x14ac:dyDescent="0.15">
      <c r="A7" s="176"/>
      <c r="B7" s="7" t="s">
        <v>17</v>
      </c>
      <c r="C7" s="124" t="s">
        <v>192</v>
      </c>
      <c r="D7" s="114"/>
      <c r="E7" s="124" t="s">
        <v>242</v>
      </c>
      <c r="F7" s="82"/>
      <c r="G7" s="83"/>
      <c r="H7" s="84"/>
      <c r="I7" s="85"/>
      <c r="J7" s="86"/>
      <c r="K7" s="87">
        <v>1</v>
      </c>
      <c r="L7" s="67">
        <v>1</v>
      </c>
      <c r="M7" s="67">
        <f t="shared" si="0"/>
        <v>0</v>
      </c>
      <c r="N7" s="67">
        <f t="shared" si="1"/>
        <v>1</v>
      </c>
      <c r="O7" s="82">
        <f t="shared" si="2"/>
        <v>0</v>
      </c>
      <c r="P7" s="82">
        <f t="shared" si="3"/>
        <v>0</v>
      </c>
      <c r="Q7" s="83">
        <f t="shared" si="4"/>
        <v>0</v>
      </c>
      <c r="R7" s="83">
        <f t="shared" si="5"/>
        <v>0</v>
      </c>
      <c r="S7" s="84">
        <f t="shared" si="6"/>
        <v>0</v>
      </c>
      <c r="T7" s="84">
        <f t="shared" si="7"/>
        <v>0</v>
      </c>
      <c r="U7" s="85">
        <f t="shared" si="8"/>
        <v>0</v>
      </c>
      <c r="V7" s="85">
        <f t="shared" si="9"/>
        <v>0</v>
      </c>
      <c r="W7" s="86">
        <f t="shared" si="10"/>
        <v>0</v>
      </c>
      <c r="X7" s="86">
        <f t="shared" si="11"/>
        <v>0</v>
      </c>
      <c r="Y7" s="87">
        <f t="shared" si="12"/>
        <v>0</v>
      </c>
      <c r="Z7" s="88">
        <f t="shared" si="13"/>
        <v>1</v>
      </c>
    </row>
    <row r="8" spans="1:26" ht="22.5" x14ac:dyDescent="0.15">
      <c r="A8" s="176"/>
      <c r="B8" s="7" t="s">
        <v>18</v>
      </c>
      <c r="C8" s="124" t="s">
        <v>193</v>
      </c>
      <c r="D8" s="114"/>
      <c r="E8" s="124" t="s">
        <v>243</v>
      </c>
      <c r="F8" s="82"/>
      <c r="G8" s="83"/>
      <c r="H8" s="84"/>
      <c r="I8" s="85">
        <v>1</v>
      </c>
      <c r="J8" s="86"/>
      <c r="K8" s="87"/>
      <c r="L8" s="67">
        <v>1</v>
      </c>
      <c r="M8" s="67">
        <f t="shared" si="0"/>
        <v>0</v>
      </c>
      <c r="N8" s="67">
        <f t="shared" si="1"/>
        <v>1</v>
      </c>
      <c r="O8" s="82">
        <f t="shared" si="2"/>
        <v>0</v>
      </c>
      <c r="P8" s="82">
        <f t="shared" si="3"/>
        <v>0</v>
      </c>
      <c r="Q8" s="83">
        <f t="shared" si="4"/>
        <v>0</v>
      </c>
      <c r="R8" s="83">
        <f t="shared" si="5"/>
        <v>0</v>
      </c>
      <c r="S8" s="84">
        <f t="shared" si="6"/>
        <v>0</v>
      </c>
      <c r="T8" s="84">
        <f t="shared" si="7"/>
        <v>0</v>
      </c>
      <c r="U8" s="85">
        <f t="shared" si="8"/>
        <v>0</v>
      </c>
      <c r="V8" s="85">
        <f t="shared" si="9"/>
        <v>1</v>
      </c>
      <c r="W8" s="86">
        <f t="shared" si="10"/>
        <v>0</v>
      </c>
      <c r="X8" s="86">
        <f t="shared" si="11"/>
        <v>0</v>
      </c>
      <c r="Y8" s="87">
        <f t="shared" si="12"/>
        <v>0</v>
      </c>
      <c r="Z8" s="88">
        <f t="shared" si="13"/>
        <v>0</v>
      </c>
    </row>
    <row r="9" spans="1:26" ht="22.5" x14ac:dyDescent="0.15">
      <c r="A9" s="176"/>
      <c r="B9" s="7" t="s">
        <v>14</v>
      </c>
      <c r="C9" s="124" t="s">
        <v>245</v>
      </c>
      <c r="D9" s="114"/>
      <c r="E9" s="124" t="s">
        <v>244</v>
      </c>
      <c r="F9" s="82"/>
      <c r="G9" s="83">
        <v>1</v>
      </c>
      <c r="H9" s="84"/>
      <c r="I9" s="85"/>
      <c r="J9" s="86"/>
      <c r="K9" s="87"/>
      <c r="L9" s="67">
        <v>3</v>
      </c>
      <c r="M9" s="67">
        <f t="shared" si="0"/>
        <v>0</v>
      </c>
      <c r="N9" s="67">
        <f t="shared" si="1"/>
        <v>3</v>
      </c>
      <c r="O9" s="82">
        <f t="shared" si="2"/>
        <v>0</v>
      </c>
      <c r="P9" s="82">
        <f t="shared" si="3"/>
        <v>0</v>
      </c>
      <c r="Q9" s="83">
        <f t="shared" si="4"/>
        <v>0</v>
      </c>
      <c r="R9" s="83">
        <f t="shared" si="5"/>
        <v>3</v>
      </c>
      <c r="S9" s="84">
        <f t="shared" si="6"/>
        <v>0</v>
      </c>
      <c r="T9" s="84">
        <f t="shared" si="7"/>
        <v>0</v>
      </c>
      <c r="U9" s="85">
        <f t="shared" si="8"/>
        <v>0</v>
      </c>
      <c r="V9" s="85">
        <f t="shared" si="9"/>
        <v>0</v>
      </c>
      <c r="W9" s="86">
        <f t="shared" si="10"/>
        <v>0</v>
      </c>
      <c r="X9" s="86">
        <f t="shared" si="11"/>
        <v>0</v>
      </c>
      <c r="Y9" s="87">
        <f t="shared" si="12"/>
        <v>0</v>
      </c>
      <c r="Z9" s="88">
        <f t="shared" si="13"/>
        <v>0</v>
      </c>
    </row>
    <row r="10" spans="1:26" ht="45" x14ac:dyDescent="0.15">
      <c r="A10" s="176" t="s">
        <v>93</v>
      </c>
      <c r="B10" s="156" t="s">
        <v>19</v>
      </c>
      <c r="C10" s="124" t="s">
        <v>148</v>
      </c>
      <c r="D10" s="114"/>
      <c r="E10" s="124"/>
      <c r="F10" s="82"/>
      <c r="G10" s="83">
        <v>1</v>
      </c>
      <c r="H10" s="84"/>
      <c r="I10" s="85"/>
      <c r="J10" s="86"/>
      <c r="K10" s="87"/>
      <c r="L10" s="67">
        <v>1</v>
      </c>
      <c r="M10" s="67">
        <f t="shared" si="0"/>
        <v>0</v>
      </c>
      <c r="N10" s="67">
        <f t="shared" si="1"/>
        <v>1</v>
      </c>
      <c r="O10" s="82">
        <f t="shared" si="2"/>
        <v>0</v>
      </c>
      <c r="P10" s="82">
        <f t="shared" si="3"/>
        <v>0</v>
      </c>
      <c r="Q10" s="83">
        <f t="shared" si="4"/>
        <v>0</v>
      </c>
      <c r="R10" s="83">
        <f t="shared" si="5"/>
        <v>1</v>
      </c>
      <c r="S10" s="84">
        <f t="shared" si="6"/>
        <v>0</v>
      </c>
      <c r="T10" s="84">
        <f t="shared" si="7"/>
        <v>0</v>
      </c>
      <c r="U10" s="85">
        <f t="shared" si="8"/>
        <v>0</v>
      </c>
      <c r="V10" s="85">
        <f t="shared" si="9"/>
        <v>0</v>
      </c>
      <c r="W10" s="86">
        <f t="shared" si="10"/>
        <v>0</v>
      </c>
      <c r="X10" s="86">
        <f t="shared" si="11"/>
        <v>0</v>
      </c>
      <c r="Y10" s="87">
        <f t="shared" si="12"/>
        <v>0</v>
      </c>
      <c r="Z10" s="88">
        <f t="shared" si="13"/>
        <v>0</v>
      </c>
    </row>
    <row r="11" spans="1:26" ht="22.5" x14ac:dyDescent="0.15">
      <c r="A11" s="176"/>
      <c r="B11" s="156"/>
      <c r="C11" s="124" t="s">
        <v>149</v>
      </c>
      <c r="D11" s="114"/>
      <c r="E11" s="124"/>
      <c r="F11" s="82"/>
      <c r="G11" s="83"/>
      <c r="H11" s="84"/>
      <c r="I11" s="85">
        <v>1</v>
      </c>
      <c r="J11" s="86"/>
      <c r="K11" s="87"/>
      <c r="L11" s="67">
        <v>1</v>
      </c>
      <c r="M11" s="67">
        <f t="shared" si="0"/>
        <v>0</v>
      </c>
      <c r="N11" s="67">
        <f t="shared" si="1"/>
        <v>1</v>
      </c>
      <c r="O11" s="82">
        <f t="shared" si="2"/>
        <v>0</v>
      </c>
      <c r="P11" s="82">
        <f t="shared" si="3"/>
        <v>0</v>
      </c>
      <c r="Q11" s="83">
        <f t="shared" si="4"/>
        <v>0</v>
      </c>
      <c r="R11" s="83">
        <f t="shared" si="5"/>
        <v>0</v>
      </c>
      <c r="S11" s="84">
        <f t="shared" si="6"/>
        <v>0</v>
      </c>
      <c r="T11" s="84">
        <f t="shared" si="7"/>
        <v>0</v>
      </c>
      <c r="U11" s="85">
        <f t="shared" si="8"/>
        <v>0</v>
      </c>
      <c r="V11" s="85">
        <f t="shared" si="9"/>
        <v>1</v>
      </c>
      <c r="W11" s="86">
        <f t="shared" si="10"/>
        <v>0</v>
      </c>
      <c r="X11" s="86">
        <f t="shared" si="11"/>
        <v>0</v>
      </c>
      <c r="Y11" s="87">
        <f t="shared" si="12"/>
        <v>0</v>
      </c>
      <c r="Z11" s="88">
        <f t="shared" si="13"/>
        <v>0</v>
      </c>
    </row>
    <row r="12" spans="1:26" ht="22.5" x14ac:dyDescent="0.15">
      <c r="A12" s="176"/>
      <c r="B12" s="156"/>
      <c r="C12" s="124" t="s">
        <v>150</v>
      </c>
      <c r="D12" s="114"/>
      <c r="E12" s="124"/>
      <c r="F12" s="82"/>
      <c r="G12" s="83"/>
      <c r="H12" s="84"/>
      <c r="I12" s="85"/>
      <c r="J12" s="86">
        <v>1</v>
      </c>
      <c r="K12" s="87"/>
      <c r="L12" s="67">
        <v>1</v>
      </c>
      <c r="M12" s="67">
        <f t="shared" si="0"/>
        <v>0</v>
      </c>
      <c r="N12" s="67">
        <f t="shared" si="1"/>
        <v>1</v>
      </c>
      <c r="O12" s="82">
        <f t="shared" si="2"/>
        <v>0</v>
      </c>
      <c r="P12" s="82">
        <f t="shared" si="3"/>
        <v>0</v>
      </c>
      <c r="Q12" s="83">
        <f t="shared" si="4"/>
        <v>0</v>
      </c>
      <c r="R12" s="83">
        <f t="shared" si="5"/>
        <v>0</v>
      </c>
      <c r="S12" s="84">
        <f t="shared" si="6"/>
        <v>0</v>
      </c>
      <c r="T12" s="84">
        <f t="shared" si="7"/>
        <v>0</v>
      </c>
      <c r="U12" s="85">
        <f t="shared" si="8"/>
        <v>0</v>
      </c>
      <c r="V12" s="85">
        <f t="shared" si="9"/>
        <v>0</v>
      </c>
      <c r="W12" s="86">
        <f t="shared" si="10"/>
        <v>0</v>
      </c>
      <c r="X12" s="86">
        <f t="shared" si="11"/>
        <v>1</v>
      </c>
      <c r="Y12" s="87">
        <f t="shared" si="12"/>
        <v>0</v>
      </c>
      <c r="Z12" s="88">
        <f t="shared" si="13"/>
        <v>0</v>
      </c>
    </row>
    <row r="13" spans="1:26" ht="22.5" x14ac:dyDescent="0.15">
      <c r="A13" s="176"/>
      <c r="B13" s="156"/>
      <c r="C13" s="124" t="s">
        <v>191</v>
      </c>
      <c r="D13" s="114"/>
      <c r="E13" s="124"/>
      <c r="F13" s="82"/>
      <c r="G13" s="83"/>
      <c r="H13" s="84"/>
      <c r="I13" s="85"/>
      <c r="J13" s="86">
        <v>1</v>
      </c>
      <c r="K13" s="87"/>
      <c r="L13" s="67">
        <v>1</v>
      </c>
      <c r="M13" s="67">
        <f t="shared" si="0"/>
        <v>0</v>
      </c>
      <c r="N13" s="67">
        <f t="shared" si="1"/>
        <v>1</v>
      </c>
      <c r="O13" s="82">
        <f t="shared" si="2"/>
        <v>0</v>
      </c>
      <c r="P13" s="82">
        <f t="shared" si="3"/>
        <v>0</v>
      </c>
      <c r="Q13" s="83">
        <f t="shared" si="4"/>
        <v>0</v>
      </c>
      <c r="R13" s="83">
        <f t="shared" si="5"/>
        <v>0</v>
      </c>
      <c r="S13" s="84">
        <f t="shared" si="6"/>
        <v>0</v>
      </c>
      <c r="T13" s="84">
        <f t="shared" si="7"/>
        <v>0</v>
      </c>
      <c r="U13" s="85">
        <f t="shared" si="8"/>
        <v>0</v>
      </c>
      <c r="V13" s="85">
        <f t="shared" si="9"/>
        <v>0</v>
      </c>
      <c r="W13" s="86">
        <f t="shared" si="10"/>
        <v>0</v>
      </c>
      <c r="X13" s="86">
        <f t="shared" si="11"/>
        <v>1</v>
      </c>
      <c r="Y13" s="87">
        <f t="shared" si="12"/>
        <v>0</v>
      </c>
      <c r="Z13" s="88">
        <f t="shared" si="13"/>
        <v>0</v>
      </c>
    </row>
    <row r="14" spans="1:26" ht="45" x14ac:dyDescent="0.15">
      <c r="A14" s="176"/>
      <c r="B14" s="156" t="s">
        <v>20</v>
      </c>
      <c r="C14" s="124" t="s">
        <v>151</v>
      </c>
      <c r="D14" s="114"/>
      <c r="E14" s="124"/>
      <c r="F14" s="82"/>
      <c r="G14" s="83"/>
      <c r="H14" s="84"/>
      <c r="I14" s="85"/>
      <c r="J14" s="86">
        <v>1</v>
      </c>
      <c r="K14" s="87"/>
      <c r="L14" s="67">
        <v>1</v>
      </c>
      <c r="M14" s="67">
        <f t="shared" si="0"/>
        <v>0</v>
      </c>
      <c r="N14" s="67">
        <f t="shared" si="1"/>
        <v>1</v>
      </c>
      <c r="O14" s="82">
        <f t="shared" si="2"/>
        <v>0</v>
      </c>
      <c r="P14" s="82">
        <f t="shared" si="3"/>
        <v>0</v>
      </c>
      <c r="Q14" s="83">
        <f t="shared" si="4"/>
        <v>0</v>
      </c>
      <c r="R14" s="83">
        <f t="shared" si="5"/>
        <v>0</v>
      </c>
      <c r="S14" s="84">
        <f t="shared" si="6"/>
        <v>0</v>
      </c>
      <c r="T14" s="84">
        <f t="shared" si="7"/>
        <v>0</v>
      </c>
      <c r="U14" s="85">
        <f t="shared" si="8"/>
        <v>0</v>
      </c>
      <c r="V14" s="85">
        <f t="shared" si="9"/>
        <v>0</v>
      </c>
      <c r="W14" s="86">
        <f t="shared" si="10"/>
        <v>0</v>
      </c>
      <c r="X14" s="86">
        <f t="shared" si="11"/>
        <v>1</v>
      </c>
      <c r="Y14" s="87">
        <f t="shared" si="12"/>
        <v>0</v>
      </c>
      <c r="Z14" s="88">
        <f t="shared" si="13"/>
        <v>0</v>
      </c>
    </row>
    <row r="15" spans="1:26" ht="45" x14ac:dyDescent="0.15">
      <c r="A15" s="176"/>
      <c r="B15" s="156"/>
      <c r="C15" s="124" t="s">
        <v>186</v>
      </c>
      <c r="D15" s="114"/>
      <c r="E15" s="124"/>
      <c r="F15" s="96">
        <v>1</v>
      </c>
      <c r="G15" s="97"/>
      <c r="H15" s="98"/>
      <c r="I15" s="99"/>
      <c r="J15" s="100">
        <v>1</v>
      </c>
      <c r="K15" s="101"/>
      <c r="L15" s="67">
        <v>3</v>
      </c>
      <c r="M15" s="67">
        <f t="shared" si="0"/>
        <v>0</v>
      </c>
      <c r="N15" s="67">
        <f t="shared" si="1"/>
        <v>3</v>
      </c>
      <c r="O15" s="82">
        <f t="shared" si="2"/>
        <v>0</v>
      </c>
      <c r="P15" s="82">
        <f t="shared" si="3"/>
        <v>3</v>
      </c>
      <c r="Q15" s="83">
        <f t="shared" si="4"/>
        <v>0</v>
      </c>
      <c r="R15" s="83">
        <f t="shared" si="5"/>
        <v>0</v>
      </c>
      <c r="S15" s="84">
        <f t="shared" si="6"/>
        <v>0</v>
      </c>
      <c r="T15" s="84">
        <f t="shared" si="7"/>
        <v>0</v>
      </c>
      <c r="U15" s="85">
        <f t="shared" si="8"/>
        <v>0</v>
      </c>
      <c r="V15" s="85">
        <f t="shared" si="9"/>
        <v>0</v>
      </c>
      <c r="W15" s="86">
        <f t="shared" si="10"/>
        <v>0</v>
      </c>
      <c r="X15" s="86">
        <f t="shared" si="11"/>
        <v>3</v>
      </c>
      <c r="Y15" s="87">
        <f t="shared" si="12"/>
        <v>0</v>
      </c>
      <c r="Z15" s="88">
        <f t="shared" si="13"/>
        <v>0</v>
      </c>
    </row>
    <row r="16" spans="1:26" ht="22.5" x14ac:dyDescent="0.15">
      <c r="A16" s="176"/>
      <c r="B16" s="156" t="s">
        <v>21</v>
      </c>
      <c r="C16" s="124" t="s">
        <v>152</v>
      </c>
      <c r="D16" s="114"/>
      <c r="E16" s="124"/>
      <c r="F16" s="96"/>
      <c r="G16" s="97"/>
      <c r="H16" s="98"/>
      <c r="I16" s="99">
        <v>1</v>
      </c>
      <c r="J16" s="100"/>
      <c r="K16" s="101"/>
      <c r="L16" s="67">
        <v>3</v>
      </c>
      <c r="M16" s="67">
        <f t="shared" si="0"/>
        <v>0</v>
      </c>
      <c r="N16" s="67">
        <f t="shared" si="1"/>
        <v>3</v>
      </c>
      <c r="O16" s="82">
        <f t="shared" si="2"/>
        <v>0</v>
      </c>
      <c r="P16" s="82">
        <f t="shared" si="3"/>
        <v>0</v>
      </c>
      <c r="Q16" s="83">
        <f t="shared" si="4"/>
        <v>0</v>
      </c>
      <c r="R16" s="83">
        <f t="shared" si="5"/>
        <v>0</v>
      </c>
      <c r="S16" s="84">
        <f t="shared" si="6"/>
        <v>0</v>
      </c>
      <c r="T16" s="84">
        <f t="shared" si="7"/>
        <v>0</v>
      </c>
      <c r="U16" s="85">
        <f t="shared" si="8"/>
        <v>0</v>
      </c>
      <c r="V16" s="85">
        <f t="shared" si="9"/>
        <v>3</v>
      </c>
      <c r="W16" s="86">
        <f t="shared" si="10"/>
        <v>0</v>
      </c>
      <c r="X16" s="86">
        <f t="shared" si="11"/>
        <v>0</v>
      </c>
      <c r="Y16" s="87">
        <f t="shared" si="12"/>
        <v>0</v>
      </c>
      <c r="Z16" s="88">
        <f t="shared" si="13"/>
        <v>0</v>
      </c>
    </row>
    <row r="17" spans="1:26" ht="22.5" x14ac:dyDescent="0.15">
      <c r="A17" s="176"/>
      <c r="B17" s="156"/>
      <c r="C17" s="124" t="s">
        <v>153</v>
      </c>
      <c r="D17" s="114"/>
      <c r="E17" s="124"/>
      <c r="F17" s="96"/>
      <c r="G17" s="97">
        <v>1</v>
      </c>
      <c r="H17" s="98"/>
      <c r="I17" s="99"/>
      <c r="J17" s="100"/>
      <c r="K17" s="101"/>
      <c r="L17" s="67">
        <v>3</v>
      </c>
      <c r="M17" s="67">
        <f t="shared" si="0"/>
        <v>0</v>
      </c>
      <c r="N17" s="67">
        <f t="shared" si="1"/>
        <v>3</v>
      </c>
      <c r="O17" s="82">
        <f t="shared" si="2"/>
        <v>0</v>
      </c>
      <c r="P17" s="82">
        <f t="shared" si="3"/>
        <v>0</v>
      </c>
      <c r="Q17" s="83">
        <f t="shared" si="4"/>
        <v>0</v>
      </c>
      <c r="R17" s="83">
        <f t="shared" si="5"/>
        <v>3</v>
      </c>
      <c r="S17" s="84">
        <f t="shared" si="6"/>
        <v>0</v>
      </c>
      <c r="T17" s="84">
        <f t="shared" si="7"/>
        <v>0</v>
      </c>
      <c r="U17" s="85">
        <f t="shared" si="8"/>
        <v>0</v>
      </c>
      <c r="V17" s="85">
        <f t="shared" si="9"/>
        <v>0</v>
      </c>
      <c r="W17" s="86">
        <f t="shared" si="10"/>
        <v>0</v>
      </c>
      <c r="X17" s="86">
        <f t="shared" si="11"/>
        <v>0</v>
      </c>
      <c r="Y17" s="87">
        <f t="shared" si="12"/>
        <v>0</v>
      </c>
      <c r="Z17" s="88">
        <f t="shared" si="13"/>
        <v>0</v>
      </c>
    </row>
    <row r="18" spans="1:26" ht="22.5" x14ac:dyDescent="0.15">
      <c r="A18" s="176"/>
      <c r="B18" s="113" t="s">
        <v>22</v>
      </c>
      <c r="C18" s="124" t="s">
        <v>154</v>
      </c>
      <c r="D18" s="114"/>
      <c r="E18" s="124"/>
      <c r="F18" s="96">
        <v>1</v>
      </c>
      <c r="G18" s="97"/>
      <c r="H18" s="98"/>
      <c r="I18" s="99"/>
      <c r="J18" s="100"/>
      <c r="K18" s="101"/>
      <c r="L18" s="67">
        <v>3</v>
      </c>
      <c r="M18" s="67">
        <f t="shared" si="0"/>
        <v>0</v>
      </c>
      <c r="N18" s="67">
        <f t="shared" si="1"/>
        <v>3</v>
      </c>
      <c r="O18" s="82">
        <f t="shared" si="2"/>
        <v>0</v>
      </c>
      <c r="P18" s="82">
        <f t="shared" si="3"/>
        <v>3</v>
      </c>
      <c r="Q18" s="83">
        <f t="shared" si="4"/>
        <v>0</v>
      </c>
      <c r="R18" s="83">
        <f t="shared" si="5"/>
        <v>0</v>
      </c>
      <c r="S18" s="84">
        <f t="shared" si="6"/>
        <v>0</v>
      </c>
      <c r="T18" s="84">
        <f t="shared" si="7"/>
        <v>0</v>
      </c>
      <c r="U18" s="85">
        <f t="shared" si="8"/>
        <v>0</v>
      </c>
      <c r="V18" s="85">
        <f t="shared" si="9"/>
        <v>0</v>
      </c>
      <c r="W18" s="86">
        <f t="shared" si="10"/>
        <v>0</v>
      </c>
      <c r="X18" s="86">
        <f t="shared" si="11"/>
        <v>0</v>
      </c>
      <c r="Y18" s="87">
        <f t="shared" si="12"/>
        <v>0</v>
      </c>
      <c r="Z18" s="88">
        <f t="shared" si="13"/>
        <v>0</v>
      </c>
    </row>
    <row r="19" spans="1:26" ht="45" x14ac:dyDescent="0.15">
      <c r="A19" s="176" t="s">
        <v>23</v>
      </c>
      <c r="B19" s="156" t="s">
        <v>24</v>
      </c>
      <c r="C19" s="124" t="s">
        <v>155</v>
      </c>
      <c r="D19" s="114"/>
      <c r="E19" s="124"/>
      <c r="F19" s="96"/>
      <c r="G19" s="97">
        <v>1</v>
      </c>
      <c r="H19" s="98"/>
      <c r="I19" s="99">
        <v>1</v>
      </c>
      <c r="J19" s="100"/>
      <c r="K19" s="101"/>
      <c r="L19" s="67">
        <v>3</v>
      </c>
      <c r="M19" s="67">
        <f t="shared" si="0"/>
        <v>0</v>
      </c>
      <c r="N19" s="67">
        <f t="shared" si="1"/>
        <v>3</v>
      </c>
      <c r="O19" s="82">
        <f t="shared" si="2"/>
        <v>0</v>
      </c>
      <c r="P19" s="82">
        <f t="shared" si="3"/>
        <v>0</v>
      </c>
      <c r="Q19" s="83">
        <f t="shared" si="4"/>
        <v>0</v>
      </c>
      <c r="R19" s="83">
        <f t="shared" si="5"/>
        <v>3</v>
      </c>
      <c r="S19" s="84">
        <f t="shared" si="6"/>
        <v>0</v>
      </c>
      <c r="T19" s="84">
        <f t="shared" si="7"/>
        <v>0</v>
      </c>
      <c r="U19" s="85">
        <f t="shared" si="8"/>
        <v>0</v>
      </c>
      <c r="V19" s="85">
        <f t="shared" si="9"/>
        <v>3</v>
      </c>
      <c r="W19" s="86">
        <f t="shared" si="10"/>
        <v>0</v>
      </c>
      <c r="X19" s="86">
        <f t="shared" si="11"/>
        <v>0</v>
      </c>
      <c r="Y19" s="87">
        <f t="shared" si="12"/>
        <v>0</v>
      </c>
      <c r="Z19" s="88">
        <f t="shared" si="13"/>
        <v>0</v>
      </c>
    </row>
    <row r="20" spans="1:26" ht="22.5" x14ac:dyDescent="0.15">
      <c r="A20" s="176"/>
      <c r="B20" s="178"/>
      <c r="C20" s="124" t="s">
        <v>156</v>
      </c>
      <c r="D20" s="114"/>
      <c r="E20" s="124"/>
      <c r="F20" s="96"/>
      <c r="G20" s="97">
        <v>1</v>
      </c>
      <c r="H20" s="98"/>
      <c r="I20" s="99"/>
      <c r="J20" s="100"/>
      <c r="K20" s="101"/>
      <c r="L20" s="67">
        <v>3</v>
      </c>
      <c r="M20" s="67">
        <f t="shared" si="0"/>
        <v>0</v>
      </c>
      <c r="N20" s="67">
        <f t="shared" si="1"/>
        <v>3</v>
      </c>
      <c r="O20" s="82">
        <f t="shared" si="2"/>
        <v>0</v>
      </c>
      <c r="P20" s="82">
        <f t="shared" si="3"/>
        <v>0</v>
      </c>
      <c r="Q20" s="83">
        <f t="shared" si="4"/>
        <v>0</v>
      </c>
      <c r="R20" s="83">
        <f t="shared" si="5"/>
        <v>3</v>
      </c>
      <c r="S20" s="84">
        <f t="shared" si="6"/>
        <v>0</v>
      </c>
      <c r="T20" s="84">
        <f t="shared" si="7"/>
        <v>0</v>
      </c>
      <c r="U20" s="85">
        <f t="shared" si="8"/>
        <v>0</v>
      </c>
      <c r="V20" s="85">
        <f t="shared" si="9"/>
        <v>0</v>
      </c>
      <c r="W20" s="86">
        <f t="shared" si="10"/>
        <v>0</v>
      </c>
      <c r="X20" s="86">
        <f t="shared" si="11"/>
        <v>0</v>
      </c>
      <c r="Y20" s="87">
        <f t="shared" si="12"/>
        <v>0</v>
      </c>
      <c r="Z20" s="88">
        <f t="shared" si="13"/>
        <v>0</v>
      </c>
    </row>
    <row r="21" spans="1:26" ht="22.5" x14ac:dyDescent="0.15">
      <c r="A21" s="176"/>
      <c r="B21" s="7" t="s">
        <v>25</v>
      </c>
      <c r="C21" s="124" t="s">
        <v>188</v>
      </c>
      <c r="D21" s="114"/>
      <c r="E21" s="124"/>
      <c r="F21" s="96"/>
      <c r="G21" s="97">
        <v>1</v>
      </c>
      <c r="H21" s="98"/>
      <c r="I21" s="99"/>
      <c r="J21" s="100"/>
      <c r="K21" s="101"/>
      <c r="L21" s="67">
        <v>3</v>
      </c>
      <c r="M21" s="67">
        <f t="shared" si="0"/>
        <v>0</v>
      </c>
      <c r="N21" s="67">
        <f t="shared" si="1"/>
        <v>3</v>
      </c>
      <c r="O21" s="82">
        <f t="shared" si="2"/>
        <v>0</v>
      </c>
      <c r="P21" s="82">
        <f t="shared" si="3"/>
        <v>0</v>
      </c>
      <c r="Q21" s="83">
        <f t="shared" si="4"/>
        <v>0</v>
      </c>
      <c r="R21" s="83">
        <f t="shared" si="5"/>
        <v>3</v>
      </c>
      <c r="S21" s="84">
        <f t="shared" si="6"/>
        <v>0</v>
      </c>
      <c r="T21" s="84">
        <f t="shared" si="7"/>
        <v>0</v>
      </c>
      <c r="U21" s="85">
        <f t="shared" si="8"/>
        <v>0</v>
      </c>
      <c r="V21" s="85">
        <f t="shared" si="9"/>
        <v>0</v>
      </c>
      <c r="W21" s="86">
        <f t="shared" si="10"/>
        <v>0</v>
      </c>
      <c r="X21" s="86">
        <f t="shared" si="11"/>
        <v>0</v>
      </c>
      <c r="Y21" s="87">
        <f t="shared" si="12"/>
        <v>0</v>
      </c>
      <c r="Z21" s="88">
        <f t="shared" si="13"/>
        <v>0</v>
      </c>
    </row>
    <row r="22" spans="1:26" ht="45" x14ac:dyDescent="0.15">
      <c r="A22" s="176"/>
      <c r="B22" s="7" t="s">
        <v>26</v>
      </c>
      <c r="C22" s="131" t="s">
        <v>189</v>
      </c>
      <c r="D22" s="114"/>
      <c r="E22" s="124"/>
      <c r="F22" s="96"/>
      <c r="G22" s="97">
        <v>1</v>
      </c>
      <c r="H22" s="98"/>
      <c r="I22" s="99"/>
      <c r="J22" s="100"/>
      <c r="K22" s="101"/>
      <c r="L22" s="67">
        <v>1</v>
      </c>
      <c r="M22" s="67">
        <f t="shared" si="0"/>
        <v>0</v>
      </c>
      <c r="N22" s="67">
        <f t="shared" si="1"/>
        <v>1</v>
      </c>
      <c r="O22" s="82">
        <f t="shared" si="2"/>
        <v>0</v>
      </c>
      <c r="P22" s="82">
        <f t="shared" si="3"/>
        <v>0</v>
      </c>
      <c r="Q22" s="83">
        <f t="shared" si="4"/>
        <v>0</v>
      </c>
      <c r="R22" s="83">
        <f t="shared" si="5"/>
        <v>1</v>
      </c>
      <c r="S22" s="84">
        <f t="shared" si="6"/>
        <v>0</v>
      </c>
      <c r="T22" s="84">
        <f t="shared" si="7"/>
        <v>0</v>
      </c>
      <c r="U22" s="85">
        <f t="shared" si="8"/>
        <v>0</v>
      </c>
      <c r="V22" s="85">
        <f t="shared" si="9"/>
        <v>0</v>
      </c>
      <c r="W22" s="86">
        <f t="shared" si="10"/>
        <v>0</v>
      </c>
      <c r="X22" s="86">
        <f t="shared" si="11"/>
        <v>0</v>
      </c>
      <c r="Y22" s="87">
        <f t="shared" si="12"/>
        <v>0</v>
      </c>
      <c r="Z22" s="88">
        <f t="shared" si="13"/>
        <v>0</v>
      </c>
    </row>
    <row r="23" spans="1:26" ht="22.5" x14ac:dyDescent="0.15">
      <c r="A23" s="176"/>
      <c r="B23" s="156" t="s">
        <v>27</v>
      </c>
      <c r="C23" s="131" t="s">
        <v>190</v>
      </c>
      <c r="D23" s="114"/>
      <c r="E23" s="124"/>
      <c r="F23" s="96"/>
      <c r="G23" s="97">
        <v>1</v>
      </c>
      <c r="H23" s="98"/>
      <c r="I23" s="99"/>
      <c r="J23" s="100"/>
      <c r="K23" s="101"/>
      <c r="L23" s="67">
        <v>1</v>
      </c>
      <c r="M23" s="67">
        <f t="shared" si="0"/>
        <v>0</v>
      </c>
      <c r="N23" s="67">
        <f t="shared" si="1"/>
        <v>1</v>
      </c>
      <c r="O23" s="82">
        <f t="shared" si="2"/>
        <v>0</v>
      </c>
      <c r="P23" s="82">
        <f t="shared" si="3"/>
        <v>0</v>
      </c>
      <c r="Q23" s="83">
        <f t="shared" si="4"/>
        <v>0</v>
      </c>
      <c r="R23" s="83">
        <f t="shared" si="5"/>
        <v>1</v>
      </c>
      <c r="S23" s="84">
        <f t="shared" si="6"/>
        <v>0</v>
      </c>
      <c r="T23" s="84">
        <f t="shared" si="7"/>
        <v>0</v>
      </c>
      <c r="U23" s="85">
        <f t="shared" si="8"/>
        <v>0</v>
      </c>
      <c r="V23" s="85">
        <f t="shared" si="9"/>
        <v>0</v>
      </c>
      <c r="W23" s="86">
        <f t="shared" si="10"/>
        <v>0</v>
      </c>
      <c r="X23" s="86">
        <f t="shared" si="11"/>
        <v>0</v>
      </c>
      <c r="Y23" s="87">
        <f t="shared" si="12"/>
        <v>0</v>
      </c>
      <c r="Z23" s="88">
        <f t="shared" si="13"/>
        <v>0</v>
      </c>
    </row>
    <row r="24" spans="1:26" ht="22.5" x14ac:dyDescent="0.15">
      <c r="A24" s="176"/>
      <c r="B24" s="156"/>
      <c r="C24" s="124" t="s">
        <v>157</v>
      </c>
      <c r="D24" s="114"/>
      <c r="E24" s="124"/>
      <c r="F24" s="96"/>
      <c r="G24" s="97">
        <v>1</v>
      </c>
      <c r="H24" s="98"/>
      <c r="I24" s="99"/>
      <c r="J24" s="100"/>
      <c r="K24" s="101"/>
      <c r="L24" s="67">
        <v>3</v>
      </c>
      <c r="M24" s="67">
        <f t="shared" si="0"/>
        <v>0</v>
      </c>
      <c r="N24" s="67">
        <f t="shared" ref="N24:N25" si="14">IF(D24="无效项",0,L24)</f>
        <v>3</v>
      </c>
      <c r="O24" s="82">
        <f t="shared" ref="O24:O25" si="15">F24*M24</f>
        <v>0</v>
      </c>
      <c r="P24" s="82">
        <f t="shared" ref="P24:P25" si="16">F24*N24</f>
        <v>0</v>
      </c>
      <c r="Q24" s="83">
        <f t="shared" ref="Q24:Q25" si="17">G24*M24</f>
        <v>0</v>
      </c>
      <c r="R24" s="83">
        <f t="shared" ref="R24:R25" si="18">G24*N24</f>
        <v>3</v>
      </c>
      <c r="S24" s="84">
        <f t="shared" ref="S24:S25" si="19">H24*M24</f>
        <v>0</v>
      </c>
      <c r="T24" s="84">
        <f t="shared" ref="T24:T25" si="20">H24*N24</f>
        <v>0</v>
      </c>
      <c r="U24" s="85">
        <f t="shared" ref="U24:U25" si="21">I24*M24</f>
        <v>0</v>
      </c>
      <c r="V24" s="85">
        <f t="shared" ref="V24:V25" si="22">I24*N24</f>
        <v>0</v>
      </c>
      <c r="W24" s="86">
        <f t="shared" ref="W24:W25" si="23">J24*M24</f>
        <v>0</v>
      </c>
      <c r="X24" s="86">
        <f t="shared" ref="X24:X25" si="24">J24*N24</f>
        <v>0</v>
      </c>
      <c r="Y24" s="87">
        <f t="shared" ref="Y24:Y25" si="25">K24*M24</f>
        <v>0</v>
      </c>
      <c r="Z24" s="88">
        <f t="shared" ref="Z24:Z25" si="26">K24*N24</f>
        <v>0</v>
      </c>
    </row>
    <row r="25" spans="1:26" ht="23.25" thickBot="1" x14ac:dyDescent="0.2">
      <c r="A25" s="177"/>
      <c r="B25" s="179"/>
      <c r="C25" s="125" t="s">
        <v>158</v>
      </c>
      <c r="D25" s="129"/>
      <c r="E25" s="125"/>
      <c r="F25" s="102"/>
      <c r="G25" s="103">
        <v>1</v>
      </c>
      <c r="H25" s="104"/>
      <c r="I25" s="105"/>
      <c r="J25" s="106"/>
      <c r="K25" s="107"/>
      <c r="L25" s="75">
        <v>3</v>
      </c>
      <c r="M25" s="75">
        <f t="shared" si="0"/>
        <v>0</v>
      </c>
      <c r="N25" s="75">
        <f t="shared" si="14"/>
        <v>3</v>
      </c>
      <c r="O25" s="89">
        <f t="shared" si="15"/>
        <v>0</v>
      </c>
      <c r="P25" s="89">
        <f t="shared" si="16"/>
        <v>0</v>
      </c>
      <c r="Q25" s="90">
        <f t="shared" si="17"/>
        <v>0</v>
      </c>
      <c r="R25" s="90">
        <f t="shared" si="18"/>
        <v>3</v>
      </c>
      <c r="S25" s="91">
        <f t="shared" si="19"/>
        <v>0</v>
      </c>
      <c r="T25" s="91">
        <f t="shared" si="20"/>
        <v>0</v>
      </c>
      <c r="U25" s="92">
        <f t="shared" si="21"/>
        <v>0</v>
      </c>
      <c r="V25" s="92">
        <f t="shared" si="22"/>
        <v>0</v>
      </c>
      <c r="W25" s="93">
        <f t="shared" si="23"/>
        <v>0</v>
      </c>
      <c r="X25" s="93">
        <f t="shared" si="24"/>
        <v>0</v>
      </c>
      <c r="Y25" s="94">
        <f t="shared" si="25"/>
        <v>0</v>
      </c>
      <c r="Z25" s="95">
        <f t="shared" si="26"/>
        <v>0</v>
      </c>
    </row>
    <row r="26" spans="1:26" ht="22.5" x14ac:dyDescent="0.15">
      <c r="F26" s="68">
        <f t="shared" ref="F26:M26" si="27">SUM(F4:F25)</f>
        <v>2</v>
      </c>
      <c r="G26" s="68">
        <f t="shared" si="27"/>
        <v>11</v>
      </c>
      <c r="H26" s="68">
        <f t="shared" si="27"/>
        <v>0</v>
      </c>
      <c r="I26" s="68">
        <f t="shared" si="27"/>
        <v>4</v>
      </c>
      <c r="J26" s="68">
        <f t="shared" si="27"/>
        <v>6</v>
      </c>
      <c r="K26" s="68">
        <f t="shared" si="27"/>
        <v>1</v>
      </c>
      <c r="L26" s="68">
        <f t="shared" si="27"/>
        <v>44</v>
      </c>
      <c r="M26" s="68">
        <f t="shared" si="27"/>
        <v>0</v>
      </c>
      <c r="N26" s="68">
        <f t="shared" ref="N26:Z26" si="28">SUM(N4:N25)</f>
        <v>44</v>
      </c>
      <c r="O26" s="68">
        <f t="shared" si="28"/>
        <v>0</v>
      </c>
      <c r="P26" s="68">
        <f t="shared" si="28"/>
        <v>6</v>
      </c>
      <c r="Q26" s="68">
        <f t="shared" si="28"/>
        <v>0</v>
      </c>
      <c r="R26" s="68">
        <f t="shared" si="28"/>
        <v>25</v>
      </c>
      <c r="S26" s="68">
        <f t="shared" si="28"/>
        <v>0</v>
      </c>
      <c r="T26" s="68">
        <f t="shared" si="28"/>
        <v>0</v>
      </c>
      <c r="U26" s="68">
        <f t="shared" si="28"/>
        <v>0</v>
      </c>
      <c r="V26" s="68">
        <f t="shared" si="28"/>
        <v>8</v>
      </c>
      <c r="W26" s="68">
        <f t="shared" si="28"/>
        <v>0</v>
      </c>
      <c r="X26" s="68">
        <f t="shared" si="28"/>
        <v>10</v>
      </c>
      <c r="Y26" s="68">
        <f t="shared" si="28"/>
        <v>0</v>
      </c>
      <c r="Z26" s="68">
        <f t="shared" si="28"/>
        <v>1</v>
      </c>
    </row>
    <row r="27" spans="1:26" x14ac:dyDescent="0.15">
      <c r="F27" s="4"/>
      <c r="G27" s="4"/>
      <c r="H27" s="4"/>
      <c r="I27" s="4"/>
      <c r="J27" s="4"/>
      <c r="K27" s="4"/>
    </row>
    <row r="28" spans="1:26" x14ac:dyDescent="0.15">
      <c r="F28" s="4">
        <v>9</v>
      </c>
      <c r="G28" s="4">
        <v>25</v>
      </c>
      <c r="H28" s="4">
        <v>0</v>
      </c>
      <c r="I28" s="4">
        <v>8</v>
      </c>
      <c r="J28" s="4">
        <v>10</v>
      </c>
      <c r="K28" s="4">
        <v>1</v>
      </c>
    </row>
    <row r="29" spans="1:26" x14ac:dyDescent="0.15">
      <c r="F29" s="4"/>
      <c r="G29" s="4"/>
      <c r="H29" s="4"/>
      <c r="I29" s="4"/>
      <c r="J29" s="4"/>
      <c r="K29" s="4"/>
    </row>
    <row r="30" spans="1:26" x14ac:dyDescent="0.15">
      <c r="F30" s="4"/>
      <c r="G30" s="4"/>
      <c r="H30" s="4"/>
      <c r="I30" s="4"/>
      <c r="J30" s="4"/>
      <c r="K30" s="4"/>
    </row>
    <row r="31" spans="1:26" x14ac:dyDescent="0.15">
      <c r="F31" s="4"/>
      <c r="G31" s="4"/>
      <c r="H31" s="4"/>
      <c r="I31" s="4"/>
      <c r="J31" s="4"/>
      <c r="K31" s="4"/>
    </row>
    <row r="32" spans="1:26" x14ac:dyDescent="0.15">
      <c r="F32" s="4"/>
      <c r="G32" s="4"/>
      <c r="H32" s="4"/>
      <c r="I32" s="4"/>
      <c r="J32" s="4"/>
      <c r="K32" s="4"/>
    </row>
    <row r="33" spans="3:11" x14ac:dyDescent="0.15">
      <c r="F33" s="4"/>
      <c r="G33" s="4"/>
      <c r="H33" s="4"/>
      <c r="I33" s="4"/>
      <c r="J33" s="4"/>
      <c r="K33" s="4"/>
    </row>
    <row r="34" spans="3:11" x14ac:dyDescent="0.15">
      <c r="F34" s="4"/>
      <c r="G34" s="4"/>
      <c r="H34" s="4"/>
      <c r="I34" s="4"/>
      <c r="J34" s="4"/>
      <c r="K34" s="4"/>
    </row>
    <row r="35" spans="3:11" x14ac:dyDescent="0.15">
      <c r="F35" s="4"/>
      <c r="G35" s="4"/>
      <c r="H35" s="4"/>
      <c r="I35" s="4"/>
      <c r="J35" s="4"/>
      <c r="K35" s="4"/>
    </row>
    <row r="36" spans="3:11" x14ac:dyDescent="0.15">
      <c r="F36" s="4"/>
      <c r="G36" s="4"/>
      <c r="H36" s="4"/>
      <c r="I36" s="4"/>
      <c r="J36" s="4"/>
      <c r="K36" s="4"/>
    </row>
    <row r="37" spans="3:11" x14ac:dyDescent="0.15">
      <c r="F37" s="4"/>
      <c r="G37" s="4"/>
      <c r="H37" s="4"/>
      <c r="I37" s="4"/>
      <c r="J37" s="4"/>
      <c r="K37" s="4"/>
    </row>
    <row r="38" spans="3:11" x14ac:dyDescent="0.15">
      <c r="F38" s="4"/>
      <c r="G38" s="4"/>
      <c r="H38" s="4"/>
      <c r="I38" s="4"/>
      <c r="J38" s="4"/>
      <c r="K38" s="4"/>
    </row>
    <row r="39" spans="3:11" x14ac:dyDescent="0.15">
      <c r="F39" s="4"/>
      <c r="G39" s="4"/>
      <c r="H39" s="4"/>
      <c r="I39" s="4"/>
      <c r="J39" s="4"/>
      <c r="K39" s="4"/>
    </row>
    <row r="40" spans="3:11" x14ac:dyDescent="0.15">
      <c r="F40" s="4"/>
      <c r="G40" s="4"/>
      <c r="H40" s="4"/>
      <c r="I40" s="4"/>
      <c r="J40" s="4"/>
      <c r="K40" s="4"/>
    </row>
    <row r="41" spans="3:11" x14ac:dyDescent="0.15">
      <c r="F41" s="4"/>
      <c r="G41" s="4"/>
      <c r="H41" s="4"/>
      <c r="I41" s="4"/>
      <c r="J41" s="4"/>
      <c r="K41" s="4"/>
    </row>
    <row r="42" spans="3:11" ht="22.5" x14ac:dyDescent="0.15">
      <c r="C42" s="31" t="s">
        <v>95</v>
      </c>
      <c r="F42" s="4"/>
      <c r="G42" s="4"/>
      <c r="H42" s="4"/>
      <c r="I42" s="4"/>
      <c r="J42" s="4"/>
      <c r="K42" s="4"/>
    </row>
    <row r="43" spans="3:11" ht="22.5" x14ac:dyDescent="0.15">
      <c r="C43" s="31" t="s">
        <v>96</v>
      </c>
      <c r="F43" s="4"/>
      <c r="G43" s="4"/>
      <c r="H43" s="4"/>
      <c r="I43" s="4"/>
      <c r="J43" s="4"/>
      <c r="K43" s="4"/>
    </row>
    <row r="44" spans="3:11" ht="22.5" x14ac:dyDescent="0.15">
      <c r="C44" s="31" t="s">
        <v>97</v>
      </c>
      <c r="F44" s="4"/>
      <c r="G44" s="4"/>
      <c r="H44" s="4"/>
      <c r="I44" s="4"/>
      <c r="J44" s="4"/>
      <c r="K44" s="4"/>
    </row>
    <row r="45" spans="3:11" ht="22.5" x14ac:dyDescent="0.15">
      <c r="C45" s="31" t="s">
        <v>98</v>
      </c>
      <c r="F45" s="4"/>
      <c r="G45" s="4"/>
      <c r="H45" s="4"/>
      <c r="I45" s="4"/>
      <c r="J45" s="4"/>
      <c r="K45" s="4"/>
    </row>
    <row r="46" spans="3:11" ht="22.5" x14ac:dyDescent="0.15">
      <c r="C46" s="31" t="s">
        <v>99</v>
      </c>
      <c r="F46" s="4"/>
      <c r="G46" s="4"/>
      <c r="H46" s="4"/>
      <c r="I46" s="4"/>
      <c r="J46" s="4"/>
      <c r="K46" s="4"/>
    </row>
    <row r="47" spans="3:11" x14ac:dyDescent="0.15">
      <c r="F47" s="4"/>
      <c r="G47" s="4"/>
      <c r="H47" s="4"/>
      <c r="I47" s="4"/>
      <c r="J47" s="4"/>
      <c r="K47" s="4"/>
    </row>
  </sheetData>
  <sheetProtection password="C5DD" sheet="1" objects="1" scenarios="1"/>
  <mergeCells count="18">
    <mergeCell ref="D2:D3"/>
    <mergeCell ref="E2:E3"/>
    <mergeCell ref="O2:Z2"/>
    <mergeCell ref="L2:N2"/>
    <mergeCell ref="A1:Z1"/>
    <mergeCell ref="F2:K2"/>
    <mergeCell ref="A2:A3"/>
    <mergeCell ref="B2:B3"/>
    <mergeCell ref="C2:C3"/>
    <mergeCell ref="A19:A25"/>
    <mergeCell ref="B23:B25"/>
    <mergeCell ref="A4:A9"/>
    <mergeCell ref="B4:B6"/>
    <mergeCell ref="A10:A18"/>
    <mergeCell ref="B10:B13"/>
    <mergeCell ref="B14:B15"/>
    <mergeCell ref="B16:B17"/>
    <mergeCell ref="B19:B20"/>
  </mergeCells>
  <phoneticPr fontId="1" type="noConversion"/>
  <dataValidations count="1">
    <dataValidation type="list" allowBlank="1" showInputMessage="1" showErrorMessage="1" sqref="D4:D25">
      <formula1>$C$42:$C$46</formula1>
    </dataValidation>
  </dataValidations>
  <pageMargins left="0.25" right="0.25" top="0.75" bottom="0.75" header="0.3" footer="0.3"/>
  <pageSetup paperSize="9" scale="4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zoomScale="40" zoomScaleNormal="40" workbookViewId="0">
      <selection activeCell="A5" sqref="A5:H23"/>
    </sheetView>
  </sheetViews>
  <sheetFormatPr defaultRowHeight="17.25" x14ac:dyDescent="0.15"/>
  <cols>
    <col min="1" max="1" width="21.625" style="29" customWidth="1"/>
    <col min="2" max="2" width="39.875" style="28" customWidth="1"/>
    <col min="3" max="3" width="31" style="28" customWidth="1"/>
    <col min="4" max="4" width="32.125" style="28" customWidth="1"/>
    <col min="5" max="5" width="30.25" style="28" customWidth="1"/>
    <col min="6" max="6" width="27.625" style="28" customWidth="1"/>
    <col min="7" max="7" width="26.375" style="28" customWidth="1"/>
    <col min="8" max="8" width="26.75" style="28" customWidth="1"/>
    <col min="9" max="16384" width="9" style="28"/>
  </cols>
  <sheetData>
    <row r="1" spans="1:8" ht="22.5" customHeight="1" x14ac:dyDescent="0.15">
      <c r="A1" s="190" t="s">
        <v>111</v>
      </c>
      <c r="B1" s="190"/>
      <c r="C1" s="190"/>
      <c r="D1" s="190"/>
      <c r="E1" s="190"/>
      <c r="F1" s="190"/>
      <c r="G1" s="190"/>
      <c r="H1" s="190"/>
    </row>
    <row r="2" spans="1:8" ht="21" x14ac:dyDescent="0.15">
      <c r="A2" s="189" t="s">
        <v>105</v>
      </c>
      <c r="B2" s="189"/>
      <c r="C2" s="189"/>
      <c r="D2" s="189"/>
      <c r="E2" s="189"/>
      <c r="F2" s="189"/>
      <c r="G2" s="189"/>
      <c r="H2" s="189"/>
    </row>
    <row r="3" spans="1:8" x14ac:dyDescent="0.15">
      <c r="A3" s="110"/>
      <c r="B3" s="109" t="s">
        <v>106</v>
      </c>
      <c r="C3" s="109" t="s">
        <v>107</v>
      </c>
      <c r="D3" s="109" t="s">
        <v>108</v>
      </c>
      <c r="E3" s="109" t="s">
        <v>128</v>
      </c>
      <c r="F3" s="109" t="s">
        <v>109</v>
      </c>
      <c r="G3" s="109" t="s">
        <v>129</v>
      </c>
      <c r="H3" s="109" t="s">
        <v>110</v>
      </c>
    </row>
    <row r="4" spans="1:8" ht="34.5" customHeight="1" x14ac:dyDescent="0.15">
      <c r="A4" s="110" t="s">
        <v>130</v>
      </c>
      <c r="B4" s="109">
        <f>SUM(图纸完整性!M14+总图!M25+详图!M42+种植图!M18+水电结构!M26)/SUM(图纸完整性!N14+总图!N25+详图!N42+种植图!N18+水电结构!N26)*100</f>
        <v>10.582010582010582</v>
      </c>
      <c r="C4" s="109">
        <f>SUM(图纸完整性!O14+总图!O25+详图!O42+种植图!O18+水电结构!O26)/SUM(图纸完整性!P14+总图!P25+详图!P42+种植图!P18+水电结构!P26)*100</f>
        <v>17.045454545454543</v>
      </c>
      <c r="D4" s="109">
        <f>SUM(图纸完整性!Q14+总图!Q25+详图!Q42+种植图!Q18+水电结构!Q26)/SUM(图纸完整性!R14+总图!R25+详图!R42+种植图!R18+水电结构!R26)*100</f>
        <v>7.5</v>
      </c>
      <c r="E4" s="109">
        <f>SUM(图纸完整性!S14+总图!S25+详图!S42+种植图!S18+水电结构!S26)/SUM(图纸完整性!T14+总图!T25+详图!T42+种植图!T18+水电结构!T26)*100</f>
        <v>41.17647058823529</v>
      </c>
      <c r="F4" s="109">
        <f>SUM(图纸完整性!U14+总图!U25+详图!U42+种植图!U18+水电结构!U26)/SUM(图纸完整性!V14+总图!V25+详图!V42+种植图!V18+水电结构!V26)*100</f>
        <v>8.0357142857142865</v>
      </c>
      <c r="G4" s="109">
        <f>SUM(图纸完整性!W14+总图!W25+详图!W42+种植图!W18+水电结构!W26)/SUM(图纸完整性!X14+总图!X25+详图!X42+种植图!X18+水电结构!X26)*100</f>
        <v>4</v>
      </c>
      <c r="H4" s="109">
        <f>SUM(图纸完整性!Y14+总图!Y25+详图!Y42+种植图!Y18+水电结构!Y26)/SUM(图纸完整性!Z14+总图!Z25+详图!Z42+种植图!Z18+水电结构!Z26)*100</f>
        <v>30</v>
      </c>
    </row>
    <row r="5" spans="1:8" x14ac:dyDescent="0.15">
      <c r="A5" s="188"/>
      <c r="B5" s="188"/>
      <c r="C5" s="188"/>
      <c r="D5" s="188"/>
      <c r="E5" s="188"/>
      <c r="F5" s="188"/>
      <c r="G5" s="188"/>
      <c r="H5" s="188"/>
    </row>
    <row r="6" spans="1:8" x14ac:dyDescent="0.15">
      <c r="A6" s="188"/>
      <c r="B6" s="188"/>
      <c r="C6" s="188"/>
      <c r="D6" s="188"/>
      <c r="E6" s="188"/>
      <c r="F6" s="188"/>
      <c r="G6" s="188"/>
      <c r="H6" s="188"/>
    </row>
    <row r="7" spans="1:8" x14ac:dyDescent="0.15">
      <c r="A7" s="188"/>
      <c r="B7" s="188"/>
      <c r="C7" s="188"/>
      <c r="D7" s="188"/>
      <c r="E7" s="188"/>
      <c r="F7" s="188"/>
      <c r="G7" s="188"/>
      <c r="H7" s="188"/>
    </row>
    <row r="8" spans="1:8" x14ac:dyDescent="0.15">
      <c r="A8" s="188"/>
      <c r="B8" s="188"/>
      <c r="C8" s="188"/>
      <c r="D8" s="188"/>
      <c r="E8" s="188"/>
      <c r="F8" s="188"/>
      <c r="G8" s="188"/>
      <c r="H8" s="188"/>
    </row>
    <row r="9" spans="1:8" x14ac:dyDescent="0.15">
      <c r="A9" s="188"/>
      <c r="B9" s="188"/>
      <c r="C9" s="188"/>
      <c r="D9" s="188"/>
      <c r="E9" s="188"/>
      <c r="F9" s="188"/>
      <c r="G9" s="188"/>
      <c r="H9" s="188"/>
    </row>
    <row r="10" spans="1:8" x14ac:dyDescent="0.15">
      <c r="A10" s="188"/>
      <c r="B10" s="188"/>
      <c r="C10" s="188"/>
      <c r="D10" s="188"/>
      <c r="E10" s="188"/>
      <c r="F10" s="188"/>
      <c r="G10" s="188"/>
      <c r="H10" s="188"/>
    </row>
    <row r="11" spans="1:8" x14ac:dyDescent="0.15">
      <c r="A11" s="188"/>
      <c r="B11" s="188"/>
      <c r="C11" s="188"/>
      <c r="D11" s="188"/>
      <c r="E11" s="188"/>
      <c r="F11" s="188"/>
      <c r="G11" s="188"/>
      <c r="H11" s="188"/>
    </row>
    <row r="12" spans="1:8" x14ac:dyDescent="0.15">
      <c r="A12" s="188"/>
      <c r="B12" s="188"/>
      <c r="C12" s="188"/>
      <c r="D12" s="188"/>
      <c r="E12" s="188"/>
      <c r="F12" s="188"/>
      <c r="G12" s="188"/>
      <c r="H12" s="188"/>
    </row>
    <row r="13" spans="1:8" x14ac:dyDescent="0.15">
      <c r="A13" s="188"/>
      <c r="B13" s="188"/>
      <c r="C13" s="188"/>
      <c r="D13" s="188"/>
      <c r="E13" s="188"/>
      <c r="F13" s="188"/>
      <c r="G13" s="188"/>
      <c r="H13" s="188"/>
    </row>
    <row r="14" spans="1:8" x14ac:dyDescent="0.15">
      <c r="A14" s="188"/>
      <c r="B14" s="188"/>
      <c r="C14" s="188"/>
      <c r="D14" s="188"/>
      <c r="E14" s="188"/>
      <c r="F14" s="188"/>
      <c r="G14" s="188"/>
      <c r="H14" s="188"/>
    </row>
    <row r="15" spans="1:8" x14ac:dyDescent="0.15">
      <c r="A15" s="188"/>
      <c r="B15" s="188"/>
      <c r="C15" s="188"/>
      <c r="D15" s="188"/>
      <c r="E15" s="188"/>
      <c r="F15" s="188"/>
      <c r="G15" s="188"/>
      <c r="H15" s="188"/>
    </row>
    <row r="16" spans="1:8" x14ac:dyDescent="0.15">
      <c r="A16" s="188"/>
      <c r="B16" s="188"/>
      <c r="C16" s="188"/>
      <c r="D16" s="188"/>
      <c r="E16" s="188"/>
      <c r="F16" s="188"/>
      <c r="G16" s="188"/>
      <c r="H16" s="188"/>
    </row>
    <row r="17" spans="1:8" x14ac:dyDescent="0.15">
      <c r="A17" s="188"/>
      <c r="B17" s="188"/>
      <c r="C17" s="188"/>
      <c r="D17" s="188"/>
      <c r="E17" s="188"/>
      <c r="F17" s="188"/>
      <c r="G17" s="188"/>
      <c r="H17" s="188"/>
    </row>
    <row r="18" spans="1:8" x14ac:dyDescent="0.15">
      <c r="A18" s="188"/>
      <c r="B18" s="188"/>
      <c r="C18" s="188"/>
      <c r="D18" s="188"/>
      <c r="E18" s="188"/>
      <c r="F18" s="188"/>
      <c r="G18" s="188"/>
      <c r="H18" s="188"/>
    </row>
    <row r="19" spans="1:8" x14ac:dyDescent="0.15">
      <c r="A19" s="188"/>
      <c r="B19" s="188"/>
      <c r="C19" s="188"/>
      <c r="D19" s="188"/>
      <c r="E19" s="188"/>
      <c r="F19" s="188"/>
      <c r="G19" s="188"/>
      <c r="H19" s="188"/>
    </row>
    <row r="20" spans="1:8" x14ac:dyDescent="0.15">
      <c r="A20" s="188"/>
      <c r="B20" s="188"/>
      <c r="C20" s="188"/>
      <c r="D20" s="188"/>
      <c r="E20" s="188"/>
      <c r="F20" s="188"/>
      <c r="G20" s="188"/>
      <c r="H20" s="188"/>
    </row>
    <row r="21" spans="1:8" x14ac:dyDescent="0.15">
      <c r="A21" s="188"/>
      <c r="B21" s="188"/>
      <c r="C21" s="188"/>
      <c r="D21" s="188"/>
      <c r="E21" s="188"/>
      <c r="F21" s="188"/>
      <c r="G21" s="188"/>
      <c r="H21" s="188"/>
    </row>
    <row r="22" spans="1:8" x14ac:dyDescent="0.15">
      <c r="A22" s="188"/>
      <c r="B22" s="188"/>
      <c r="C22" s="188"/>
      <c r="D22" s="188"/>
      <c r="E22" s="188"/>
      <c r="F22" s="188"/>
      <c r="G22" s="188"/>
      <c r="H22" s="188"/>
    </row>
    <row r="23" spans="1:8" ht="288.75" customHeight="1" x14ac:dyDescent="0.15">
      <c r="A23" s="188"/>
      <c r="B23" s="188"/>
      <c r="C23" s="188"/>
      <c r="D23" s="188"/>
      <c r="E23" s="188"/>
      <c r="F23" s="188"/>
      <c r="G23" s="188"/>
      <c r="H23" s="188"/>
    </row>
    <row r="42" spans="1:9" ht="42" x14ac:dyDescent="0.15">
      <c r="C42" s="45" t="s">
        <v>66</v>
      </c>
      <c r="D42" s="46" t="s">
        <v>67</v>
      </c>
      <c r="E42" s="47" t="s">
        <v>68</v>
      </c>
      <c r="F42" s="48" t="s">
        <v>69</v>
      </c>
      <c r="G42" s="49" t="s">
        <v>70</v>
      </c>
      <c r="H42" s="50" t="s">
        <v>71</v>
      </c>
    </row>
    <row r="43" spans="1:9" s="53" customFormat="1" ht="30" x14ac:dyDescent="0.15">
      <c r="A43" s="52"/>
      <c r="C43" s="53">
        <v>61</v>
      </c>
      <c r="D43" s="53">
        <v>86</v>
      </c>
      <c r="E43" s="53">
        <v>17</v>
      </c>
      <c r="F43" s="53">
        <v>61</v>
      </c>
      <c r="G43" s="53">
        <v>25</v>
      </c>
      <c r="H43" s="53">
        <v>25</v>
      </c>
    </row>
    <row r="44" spans="1:9" ht="20.25" x14ac:dyDescent="0.15">
      <c r="C44" s="44"/>
      <c r="D44" s="44"/>
      <c r="E44" s="44"/>
      <c r="F44" s="44"/>
      <c r="G44" s="44"/>
      <c r="H44" s="44"/>
    </row>
    <row r="45" spans="1:9" x14ac:dyDescent="0.3">
      <c r="C45" s="41"/>
      <c r="D45" s="41"/>
      <c r="E45" s="41"/>
      <c r="F45" s="41"/>
      <c r="G45" s="41"/>
      <c r="H45" s="41"/>
    </row>
    <row r="46" spans="1:9" ht="20.25" x14ac:dyDescent="0.15">
      <c r="C46" s="51"/>
      <c r="D46" s="51"/>
      <c r="E46" s="51"/>
      <c r="F46" s="51"/>
      <c r="G46" s="51"/>
      <c r="H46" s="51"/>
      <c r="I46" s="43"/>
    </row>
    <row r="47" spans="1:9" ht="20.25" x14ac:dyDescent="0.15">
      <c r="C47" s="44"/>
      <c r="D47" s="44"/>
      <c r="E47" s="44"/>
      <c r="F47" s="44"/>
      <c r="G47" s="44"/>
      <c r="H47" s="44"/>
      <c r="I47" s="43"/>
    </row>
    <row r="48" spans="1:9" x14ac:dyDescent="0.15">
      <c r="D48" s="42"/>
      <c r="E48" s="42"/>
      <c r="F48" s="42"/>
      <c r="G48" s="42"/>
      <c r="H48" s="42"/>
    </row>
  </sheetData>
  <mergeCells count="3">
    <mergeCell ref="A5:H23"/>
    <mergeCell ref="A2:H2"/>
    <mergeCell ref="A1:H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zoomScale="55" zoomScaleNormal="55" workbookViewId="0">
      <selection activeCell="D6" sqref="D6"/>
    </sheetView>
  </sheetViews>
  <sheetFormatPr defaultRowHeight="13.5" x14ac:dyDescent="0.15"/>
  <cols>
    <col min="2" max="2" width="76.5" customWidth="1"/>
  </cols>
  <sheetData>
    <row r="1" spans="1:2" ht="22.5" x14ac:dyDescent="0.15">
      <c r="A1" s="191" t="s">
        <v>113</v>
      </c>
      <c r="B1" s="192"/>
    </row>
    <row r="2" spans="1:2" ht="20.25" thickBot="1" x14ac:dyDescent="0.2">
      <c r="A2" s="193" t="s">
        <v>112</v>
      </c>
      <c r="B2" s="194"/>
    </row>
    <row r="3" spans="1:2" ht="105" customHeight="1" x14ac:dyDescent="0.15">
      <c r="A3" s="195"/>
      <c r="B3" s="196"/>
    </row>
    <row r="4" spans="1:2" ht="137.25" customHeight="1" x14ac:dyDescent="0.15">
      <c r="A4" s="197"/>
      <c r="B4" s="198"/>
    </row>
    <row r="5" spans="1:2" ht="197.25" customHeight="1" x14ac:dyDescent="0.15">
      <c r="A5" s="197"/>
      <c r="B5" s="198"/>
    </row>
    <row r="6" spans="1:2" ht="270.75" customHeight="1" thickBot="1" x14ac:dyDescent="0.2">
      <c r="A6" s="199"/>
      <c r="B6" s="200"/>
    </row>
  </sheetData>
  <mergeCells count="3">
    <mergeCell ref="A1:B1"/>
    <mergeCell ref="A2:B2"/>
    <mergeCell ref="A3:B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zoomScale="70" zoomScaleNormal="70" workbookViewId="0">
      <selection activeCell="D19" sqref="D19"/>
    </sheetView>
  </sheetViews>
  <sheetFormatPr defaultRowHeight="13.5" x14ac:dyDescent="0.15"/>
  <cols>
    <col min="1" max="1" width="22" customWidth="1"/>
    <col min="2" max="2" width="23" customWidth="1"/>
    <col min="3" max="3" width="21.875" customWidth="1"/>
    <col min="4" max="4" width="22.125" customWidth="1"/>
    <col min="5" max="5" width="24.75" customWidth="1"/>
    <col min="6" max="6" width="18.125" customWidth="1"/>
    <col min="7" max="7" width="23.625" customWidth="1"/>
  </cols>
  <sheetData>
    <row r="1" spans="1:7" ht="22.5" x14ac:dyDescent="0.15">
      <c r="A1" s="201" t="s">
        <v>72</v>
      </c>
      <c r="B1" s="202"/>
      <c r="C1" s="202"/>
      <c r="D1" s="202"/>
      <c r="E1" s="202"/>
      <c r="F1" s="202"/>
      <c r="G1" s="203"/>
    </row>
    <row r="2" spans="1:7" ht="67.5" x14ac:dyDescent="0.15">
      <c r="A2" s="14" t="s">
        <v>73</v>
      </c>
      <c r="B2" s="15" t="s">
        <v>66</v>
      </c>
      <c r="C2" s="16" t="s">
        <v>67</v>
      </c>
      <c r="D2" s="17" t="s">
        <v>74</v>
      </c>
      <c r="E2" s="18" t="s">
        <v>75</v>
      </c>
      <c r="F2" s="19" t="s">
        <v>76</v>
      </c>
      <c r="G2" s="20" t="s">
        <v>77</v>
      </c>
    </row>
    <row r="3" spans="1:7" ht="23.25" thickBot="1" x14ac:dyDescent="0.45">
      <c r="A3" s="21">
        <f>SUM(B3:G3)</f>
        <v>163</v>
      </c>
      <c r="B3" s="22">
        <v>32</v>
      </c>
      <c r="C3" s="23">
        <v>45</v>
      </c>
      <c r="D3" s="24">
        <v>7</v>
      </c>
      <c r="E3" s="25">
        <v>43</v>
      </c>
      <c r="F3" s="26">
        <v>17</v>
      </c>
      <c r="G3" s="27">
        <v>19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图纸完整性</vt:lpstr>
      <vt:lpstr>总图</vt:lpstr>
      <vt:lpstr>详图</vt:lpstr>
      <vt:lpstr>种植图</vt:lpstr>
      <vt:lpstr>水电结构</vt:lpstr>
      <vt:lpstr>总体评级</vt:lpstr>
      <vt:lpstr>会签</vt:lpstr>
      <vt:lpstr>分类统计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2015-07-21T05:52:33Z</dcterms:modified>
</cp:coreProperties>
</file>